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5180" windowHeight="8835"/>
  </bookViews>
  <sheets>
    <sheet name="Sheet1" sheetId="1" r:id="rId1"/>
    <sheet name="Tabelle1" sheetId="2" r:id="rId2"/>
  </sheets>
  <calcPr calcId="125725"/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C43"/>
  <c r="D43"/>
  <c r="E43"/>
  <c r="F43"/>
  <c r="G43"/>
  <c r="H43"/>
  <c r="I43"/>
  <c r="J43"/>
  <c r="K43"/>
  <c r="C44"/>
  <c r="D44"/>
  <c r="E44"/>
  <c r="F44"/>
  <c r="G44"/>
  <c r="H44"/>
  <c r="I44"/>
  <c r="J44"/>
  <c r="K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</calcChain>
</file>

<file path=xl/sharedStrings.xml><?xml version="1.0" encoding="utf-8"?>
<sst xmlns="http://schemas.openxmlformats.org/spreadsheetml/2006/main" count="16" uniqueCount="13">
  <si>
    <t>Ohm</t>
  </si>
  <si>
    <t>T-Pad</t>
  </si>
  <si>
    <t>Pi-Pad</t>
  </si>
  <si>
    <t>O-Pad</t>
  </si>
  <si>
    <t>dB</t>
  </si>
  <si>
    <t>R1,R2</t>
  </si>
  <si>
    <t>R3</t>
  </si>
  <si>
    <t>R1-R4</t>
  </si>
  <si>
    <t>R5</t>
  </si>
  <si>
    <t>R3-R4</t>
  </si>
  <si>
    <t>Ratio</t>
  </si>
  <si>
    <t>Attenuator Resistance Tables for a Working Impedance of</t>
  </si>
  <si>
    <t>H-Pad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</si>
</sst>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/>
    <xf numFmtId="0" fontId="0" fillId="0" borderId="10" xfId="0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28575</xdr:rowOff>
    </xdr:from>
    <xdr:to>
      <xdr:col>4</xdr:col>
      <xdr:colOff>590550</xdr:colOff>
      <xdr:row>5</xdr:row>
      <xdr:rowOff>123825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342900"/>
          <a:ext cx="1171575" cy="5810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28575</xdr:colOff>
      <xdr:row>2</xdr:row>
      <xdr:rowOff>47625</xdr:rowOff>
    </xdr:from>
    <xdr:to>
      <xdr:col>6</xdr:col>
      <xdr:colOff>590550</xdr:colOff>
      <xdr:row>5</xdr:row>
      <xdr:rowOff>142875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90725" y="361950"/>
          <a:ext cx="1171575" cy="581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2</xdr:row>
      <xdr:rowOff>38100</xdr:rowOff>
    </xdr:from>
    <xdr:to>
      <xdr:col>8</xdr:col>
      <xdr:colOff>590550</xdr:colOff>
      <xdr:row>5</xdr:row>
      <xdr:rowOff>133350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09925" y="352425"/>
          <a:ext cx="1171575" cy="5810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28575</xdr:colOff>
      <xdr:row>2</xdr:row>
      <xdr:rowOff>38100</xdr:rowOff>
    </xdr:from>
    <xdr:to>
      <xdr:col>10</xdr:col>
      <xdr:colOff>590550</xdr:colOff>
      <xdr:row>5</xdr:row>
      <xdr:rowOff>133350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29125" y="352425"/>
          <a:ext cx="117157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9"/>
  <sheetViews>
    <sheetView tabSelected="1" workbookViewId="0">
      <selection activeCell="M7" sqref="M7"/>
    </sheetView>
  </sheetViews>
  <sheetFormatPr baseColWidth="10" defaultColWidth="9.140625" defaultRowHeight="12.75"/>
  <cols>
    <col min="1" max="1" width="11.42578125" customWidth="1"/>
    <col min="2" max="3" width="11.42578125" style="7" customWidth="1"/>
    <col min="4" max="4" width="11.42578125" customWidth="1"/>
  </cols>
  <sheetData>
    <row r="1" spans="2:11" ht="12" customHeight="1" thickBot="1">
      <c r="B1" s="4"/>
      <c r="G1" s="1"/>
      <c r="H1" s="1"/>
      <c r="I1" s="1"/>
      <c r="J1" s="1"/>
      <c r="K1" s="1"/>
    </row>
    <row r="2" spans="2:11">
      <c r="B2" s="28" t="s">
        <v>11</v>
      </c>
      <c r="C2" s="29"/>
      <c r="D2" s="29"/>
      <c r="E2" s="29"/>
      <c r="F2" s="29"/>
      <c r="G2" s="29"/>
      <c r="H2" s="29"/>
      <c r="I2" s="30"/>
      <c r="J2" s="41">
        <v>50</v>
      </c>
      <c r="K2" s="14" t="s">
        <v>0</v>
      </c>
    </row>
    <row r="3" spans="2:11">
      <c r="B3" s="15"/>
      <c r="C3" s="8"/>
      <c r="D3" s="31"/>
      <c r="E3" s="32"/>
      <c r="F3" s="31"/>
      <c r="G3" s="32"/>
      <c r="H3" s="32"/>
      <c r="I3" s="32"/>
      <c r="J3" s="32"/>
      <c r="K3" s="36"/>
    </row>
    <row r="4" spans="2:11">
      <c r="B4" s="15"/>
      <c r="C4" s="8"/>
      <c r="D4" s="32"/>
      <c r="E4" s="32"/>
      <c r="F4" s="32"/>
      <c r="G4" s="32"/>
      <c r="H4" s="32"/>
      <c r="I4" s="32"/>
      <c r="J4" s="32"/>
      <c r="K4" s="36"/>
    </row>
    <row r="5" spans="2:11">
      <c r="B5" s="15"/>
      <c r="C5" s="8"/>
      <c r="D5" s="32"/>
      <c r="E5" s="32"/>
      <c r="F5" s="32"/>
      <c r="G5" s="32"/>
      <c r="H5" s="32"/>
      <c r="I5" s="32"/>
      <c r="J5" s="32"/>
      <c r="K5" s="36"/>
    </row>
    <row r="6" spans="2:11">
      <c r="B6" s="16"/>
      <c r="C6" s="9"/>
      <c r="D6" s="33"/>
      <c r="E6" s="33"/>
      <c r="F6" s="33"/>
      <c r="G6" s="33"/>
      <c r="H6" s="33"/>
      <c r="I6" s="33"/>
      <c r="J6" s="33"/>
      <c r="K6" s="37"/>
    </row>
    <row r="7" spans="2:11">
      <c r="B7" s="17"/>
      <c r="C7" s="5"/>
      <c r="D7" s="34" t="s">
        <v>1</v>
      </c>
      <c r="E7" s="35"/>
      <c r="F7" s="34" t="s">
        <v>2</v>
      </c>
      <c r="G7" s="38"/>
      <c r="H7" s="39" t="s">
        <v>12</v>
      </c>
      <c r="I7" s="38"/>
      <c r="J7" s="34" t="s">
        <v>3</v>
      </c>
      <c r="K7" s="40"/>
    </row>
    <row r="8" spans="2:11">
      <c r="B8" s="18" t="s">
        <v>4</v>
      </c>
      <c r="C8" s="3" t="s">
        <v>10</v>
      </c>
      <c r="D8" s="3" t="s">
        <v>5</v>
      </c>
      <c r="E8" s="2" t="s">
        <v>6</v>
      </c>
      <c r="F8" s="3" t="s">
        <v>5</v>
      </c>
      <c r="G8" s="2" t="s">
        <v>6</v>
      </c>
      <c r="H8" s="3" t="s">
        <v>7</v>
      </c>
      <c r="I8" s="2" t="s">
        <v>8</v>
      </c>
      <c r="J8" s="3" t="s">
        <v>5</v>
      </c>
      <c r="K8" s="19" t="s">
        <v>9</v>
      </c>
    </row>
    <row r="9" spans="2:11">
      <c r="B9" s="20">
        <v>1</v>
      </c>
      <c r="C9" s="10">
        <f t="shared" ref="C9:C48" si="0">10^(B9/20)</f>
        <v>1.1220184543019636</v>
      </c>
      <c r="D9" s="11">
        <f t="shared" ref="D9:D48" si="1">J$2*(C9-1)/(C9+1)</f>
        <v>2.8750563892268657</v>
      </c>
      <c r="E9" s="11">
        <f t="shared" ref="E9:E48" si="2">J$2*(2*C9)/(C9^2-1)</f>
        <v>433.33655299693453</v>
      </c>
      <c r="F9" s="11">
        <f t="shared" ref="F9:F48" si="3">J$2*(C9+1)/(C9-1)</f>
        <v>869.54816238309604</v>
      </c>
      <c r="G9" s="11">
        <f t="shared" ref="G9:G48" si="4">J$2*(C9^2-1)/(2*C9)</f>
        <v>5.7691879042054532</v>
      </c>
      <c r="H9" s="11">
        <f t="shared" ref="H9:H48" si="5">J$2*(C9-1)/((C9+1)*2)</f>
        <v>1.4375281946134328</v>
      </c>
      <c r="I9" s="11">
        <f t="shared" ref="I9:I48" si="6">J$2*(2*C9)/(C9^2-1)</f>
        <v>433.33655299693453</v>
      </c>
      <c r="J9" s="11">
        <f t="shared" ref="J9:J48" si="7">J$2*(C9+1)/(C9-1)</f>
        <v>869.54816238309604</v>
      </c>
      <c r="K9" s="21">
        <f t="shared" ref="K9:K48" si="8">J$2*(C9^2-1)/((2*C9)*2)</f>
        <v>2.8845939521027266</v>
      </c>
    </row>
    <row r="10" spans="2:11">
      <c r="B10" s="20">
        <v>2</v>
      </c>
      <c r="C10" s="10">
        <f t="shared" si="0"/>
        <v>1.2589254117941673</v>
      </c>
      <c r="D10" s="11">
        <f t="shared" si="1"/>
        <v>5.7311633762292749</v>
      </c>
      <c r="E10" s="11">
        <f t="shared" si="2"/>
        <v>215.24022300496623</v>
      </c>
      <c r="F10" s="11">
        <f t="shared" si="3"/>
        <v>436.21160938616168</v>
      </c>
      <c r="G10" s="11">
        <f t="shared" si="4"/>
        <v>11.614929426747144</v>
      </c>
      <c r="H10" s="11">
        <f t="shared" si="5"/>
        <v>2.8655816881146374</v>
      </c>
      <c r="I10" s="11">
        <f t="shared" si="6"/>
        <v>215.24022300496623</v>
      </c>
      <c r="J10" s="11">
        <f t="shared" si="7"/>
        <v>436.21160938616168</v>
      </c>
      <c r="K10" s="21">
        <f t="shared" si="8"/>
        <v>5.8074647133735722</v>
      </c>
    </row>
    <row r="11" spans="2:11">
      <c r="B11" s="20">
        <v>3</v>
      </c>
      <c r="C11" s="10">
        <f t="shared" si="0"/>
        <v>1.4125375446227544</v>
      </c>
      <c r="D11" s="11">
        <f t="shared" si="1"/>
        <v>8.5498678671809518</v>
      </c>
      <c r="E11" s="11">
        <f t="shared" si="2"/>
        <v>141.92615588654354</v>
      </c>
      <c r="F11" s="11">
        <f t="shared" si="3"/>
        <v>292.402179640268</v>
      </c>
      <c r="G11" s="11">
        <f t="shared" si="4"/>
        <v>17.614794005965411</v>
      </c>
      <c r="H11" s="11">
        <f t="shared" si="5"/>
        <v>4.2749339335904759</v>
      </c>
      <c r="I11" s="11">
        <f t="shared" si="6"/>
        <v>141.92615588654354</v>
      </c>
      <c r="J11" s="11">
        <f t="shared" si="7"/>
        <v>292.402179640268</v>
      </c>
      <c r="K11" s="21">
        <f t="shared" si="8"/>
        <v>8.8073970029827056</v>
      </c>
    </row>
    <row r="12" spans="2:11">
      <c r="B12" s="20">
        <v>4</v>
      </c>
      <c r="C12" s="10">
        <f t="shared" si="0"/>
        <v>1.5848931924611136</v>
      </c>
      <c r="D12" s="11">
        <f t="shared" si="1"/>
        <v>11.313682015314305</v>
      </c>
      <c r="E12" s="11">
        <f t="shared" si="2"/>
        <v>104.82885218294059</v>
      </c>
      <c r="F12" s="11">
        <f t="shared" si="3"/>
        <v>220.97138638119554</v>
      </c>
      <c r="G12" s="11">
        <f t="shared" si="4"/>
        <v>23.848396199523012</v>
      </c>
      <c r="H12" s="11">
        <f t="shared" si="5"/>
        <v>5.6568410076571523</v>
      </c>
      <c r="I12" s="11">
        <f t="shared" si="6"/>
        <v>104.82885218294059</v>
      </c>
      <c r="J12" s="11">
        <f t="shared" si="7"/>
        <v>220.97138638119554</v>
      </c>
      <c r="K12" s="21">
        <f t="shared" si="8"/>
        <v>11.924198099761506</v>
      </c>
    </row>
    <row r="13" spans="2:11">
      <c r="B13" s="20">
        <v>5</v>
      </c>
      <c r="C13" s="10">
        <f t="shared" si="0"/>
        <v>1.778279410038923</v>
      </c>
      <c r="D13" s="11">
        <f t="shared" si="1"/>
        <v>14.006499980288508</v>
      </c>
      <c r="E13" s="11">
        <f t="shared" si="2"/>
        <v>82.241029577137923</v>
      </c>
      <c r="F13" s="11">
        <f t="shared" si="3"/>
        <v>178.48855913456435</v>
      </c>
      <c r="G13" s="11">
        <f t="shared" si="4"/>
        <v>30.398452121214348</v>
      </c>
      <c r="H13" s="11">
        <f t="shared" si="5"/>
        <v>7.003249990144254</v>
      </c>
      <c r="I13" s="11">
        <f t="shared" si="6"/>
        <v>82.241029577137923</v>
      </c>
      <c r="J13" s="11">
        <f t="shared" si="7"/>
        <v>178.48855913456435</v>
      </c>
      <c r="K13" s="21">
        <f t="shared" si="8"/>
        <v>15.199226060607174</v>
      </c>
    </row>
    <row r="14" spans="2:11">
      <c r="B14" s="22">
        <v>6</v>
      </c>
      <c r="C14" s="12">
        <f t="shared" si="0"/>
        <v>1.9952623149688797</v>
      </c>
      <c r="D14" s="13">
        <f t="shared" si="1"/>
        <v>16.613942458312209</v>
      </c>
      <c r="E14" s="13">
        <f t="shared" si="2"/>
        <v>66.931040647706155</v>
      </c>
      <c r="F14" s="13">
        <f t="shared" si="3"/>
        <v>150.47602375372452</v>
      </c>
      <c r="G14" s="13">
        <f t="shared" si="4"/>
        <v>37.351877033540191</v>
      </c>
      <c r="H14" s="13">
        <f t="shared" si="5"/>
        <v>8.3069712291561046</v>
      </c>
      <c r="I14" s="13">
        <f t="shared" si="6"/>
        <v>66.931040647706155</v>
      </c>
      <c r="J14" s="13">
        <f t="shared" si="7"/>
        <v>150.47602375372452</v>
      </c>
      <c r="K14" s="23">
        <f t="shared" si="8"/>
        <v>18.675938516770096</v>
      </c>
    </row>
    <row r="15" spans="2:11">
      <c r="B15" s="20">
        <v>7</v>
      </c>
      <c r="C15" s="10">
        <f t="shared" si="0"/>
        <v>2.2387211385683394</v>
      </c>
      <c r="D15" s="11">
        <f t="shared" si="1"/>
        <v>19.123615241476301</v>
      </c>
      <c r="E15" s="11">
        <f t="shared" si="2"/>
        <v>55.802402243144414</v>
      </c>
      <c r="F15" s="11">
        <f t="shared" si="3"/>
        <v>130.72841972776513</v>
      </c>
      <c r="G15" s="11">
        <f t="shared" si="4"/>
        <v>44.800938660434404</v>
      </c>
      <c r="H15" s="11">
        <f t="shared" si="5"/>
        <v>9.5618076207381506</v>
      </c>
      <c r="I15" s="11">
        <f t="shared" si="6"/>
        <v>55.802402243144414</v>
      </c>
      <c r="J15" s="11">
        <f t="shared" si="7"/>
        <v>130.72841972776513</v>
      </c>
      <c r="K15" s="21">
        <f t="shared" si="8"/>
        <v>22.400469330217202</v>
      </c>
    </row>
    <row r="16" spans="2:11">
      <c r="B16" s="20">
        <v>8</v>
      </c>
      <c r="C16" s="10">
        <f t="shared" si="0"/>
        <v>2.5118864315095806</v>
      </c>
      <c r="D16" s="11">
        <f t="shared" si="1"/>
        <v>21.525275104919864</v>
      </c>
      <c r="E16" s="11">
        <f t="shared" si="2"/>
        <v>47.308629546667518</v>
      </c>
      <c r="F16" s="11">
        <f t="shared" si="3"/>
        <v>116.14253419825491</v>
      </c>
      <c r="G16" s="11">
        <f t="shared" si="4"/>
        <v>52.844481523902097</v>
      </c>
      <c r="H16" s="11">
        <f t="shared" si="5"/>
        <v>10.762637552459932</v>
      </c>
      <c r="I16" s="11">
        <f t="shared" si="6"/>
        <v>47.308629546667518</v>
      </c>
      <c r="J16" s="11">
        <f t="shared" si="7"/>
        <v>116.14253419825491</v>
      </c>
      <c r="K16" s="21">
        <f t="shared" si="8"/>
        <v>26.422240761951048</v>
      </c>
    </row>
    <row r="17" spans="2:11">
      <c r="B17" s="20">
        <v>9</v>
      </c>
      <c r="C17" s="10">
        <f t="shared" si="0"/>
        <v>2.8183829312644542</v>
      </c>
      <c r="D17" s="11">
        <f t="shared" si="1"/>
        <v>23.810903254041865</v>
      </c>
      <c r="E17" s="11">
        <f t="shared" si="2"/>
        <v>40.591506874031076</v>
      </c>
      <c r="F17" s="11">
        <f t="shared" si="3"/>
        <v>104.99391700210401</v>
      </c>
      <c r="G17" s="11">
        <f t="shared" si="4"/>
        <v>61.58923855077196</v>
      </c>
      <c r="H17" s="11">
        <f t="shared" si="5"/>
        <v>11.905451627020932</v>
      </c>
      <c r="I17" s="11">
        <f t="shared" si="6"/>
        <v>40.591506874031076</v>
      </c>
      <c r="J17" s="11">
        <f t="shared" si="7"/>
        <v>104.99391700210401</v>
      </c>
      <c r="K17" s="21">
        <f t="shared" si="8"/>
        <v>30.79461927538598</v>
      </c>
    </row>
    <row r="18" spans="2:11">
      <c r="B18" s="22">
        <v>10</v>
      </c>
      <c r="C18" s="12">
        <f t="shared" si="0"/>
        <v>3.1622776601683795</v>
      </c>
      <c r="D18" s="13">
        <f t="shared" si="1"/>
        <v>25.974692664795786</v>
      </c>
      <c r="E18" s="13">
        <f t="shared" si="2"/>
        <v>35.136418446315325</v>
      </c>
      <c r="F18" s="13">
        <f t="shared" si="3"/>
        <v>96.247529557426446</v>
      </c>
      <c r="G18" s="13">
        <f t="shared" si="4"/>
        <v>71.151247353788548</v>
      </c>
      <c r="H18" s="13">
        <f t="shared" si="5"/>
        <v>12.987346332397893</v>
      </c>
      <c r="I18" s="13">
        <f t="shared" si="6"/>
        <v>35.136418446315325</v>
      </c>
      <c r="J18" s="13">
        <f t="shared" si="7"/>
        <v>96.247529557426446</v>
      </c>
      <c r="K18" s="23">
        <f t="shared" si="8"/>
        <v>35.575623676894274</v>
      </c>
    </row>
    <row r="19" spans="2:11">
      <c r="B19" s="20">
        <v>11</v>
      </c>
      <c r="C19" s="10">
        <f t="shared" si="0"/>
        <v>3.5481338923357555</v>
      </c>
      <c r="D19" s="11">
        <f t="shared" si="1"/>
        <v>28.012960399315851</v>
      </c>
      <c r="E19" s="11">
        <f t="shared" si="2"/>
        <v>30.615722601532923</v>
      </c>
      <c r="F19" s="11">
        <f t="shared" si="3"/>
        <v>89.24440560238169</v>
      </c>
      <c r="G19" s="11">
        <f t="shared" si="4"/>
        <v>81.65738998023275</v>
      </c>
      <c r="H19" s="11">
        <f t="shared" si="5"/>
        <v>14.006480199657926</v>
      </c>
      <c r="I19" s="11">
        <f t="shared" si="6"/>
        <v>30.615722601532923</v>
      </c>
      <c r="J19" s="11">
        <f t="shared" si="7"/>
        <v>89.24440560238169</v>
      </c>
      <c r="K19" s="21">
        <f t="shared" si="8"/>
        <v>40.828694990116375</v>
      </c>
    </row>
    <row r="20" spans="2:11">
      <c r="B20" s="20">
        <v>12</v>
      </c>
      <c r="C20" s="10">
        <f t="shared" si="0"/>
        <v>3.9810717055349727</v>
      </c>
      <c r="D20" s="11">
        <f t="shared" si="1"/>
        <v>29.923999108689827</v>
      </c>
      <c r="E20" s="11">
        <f t="shared" si="2"/>
        <v>26.810491998664268</v>
      </c>
      <c r="F20" s="11">
        <f t="shared" si="3"/>
        <v>83.544983106018364</v>
      </c>
      <c r="G20" s="11">
        <f t="shared" si="4"/>
        <v>93.247076559600359</v>
      </c>
      <c r="H20" s="11">
        <f t="shared" si="5"/>
        <v>14.961999554344914</v>
      </c>
      <c r="I20" s="11">
        <f t="shared" si="6"/>
        <v>26.810491998664268</v>
      </c>
      <c r="J20" s="11">
        <f t="shared" si="7"/>
        <v>83.544983106018364</v>
      </c>
      <c r="K20" s="21">
        <f t="shared" si="8"/>
        <v>46.623538279800179</v>
      </c>
    </row>
    <row r="21" spans="2:11">
      <c r="B21" s="20">
        <v>13</v>
      </c>
      <c r="C21" s="10">
        <f t="shared" si="0"/>
        <v>4.4668359215096318</v>
      </c>
      <c r="D21" s="11">
        <f t="shared" si="1"/>
        <v>31.707883419997426</v>
      </c>
      <c r="E21" s="11">
        <f t="shared" si="2"/>
        <v>23.568431062182423</v>
      </c>
      <c r="F21" s="11">
        <f t="shared" si="3"/>
        <v>78.844745544362254</v>
      </c>
      <c r="G21" s="11">
        <f t="shared" si="4"/>
        <v>106.07409519131994</v>
      </c>
      <c r="H21" s="11">
        <f t="shared" si="5"/>
        <v>15.853941709998713</v>
      </c>
      <c r="I21" s="11">
        <f t="shared" si="6"/>
        <v>23.568431062182423</v>
      </c>
      <c r="J21" s="11">
        <f t="shared" si="7"/>
        <v>78.844745544362254</v>
      </c>
      <c r="K21" s="21">
        <f t="shared" si="8"/>
        <v>53.037047595659971</v>
      </c>
    </row>
    <row r="22" spans="2:11">
      <c r="B22" s="20">
        <v>14</v>
      </c>
      <c r="C22" s="10">
        <f t="shared" si="0"/>
        <v>5.0118723362727229</v>
      </c>
      <c r="D22" s="11">
        <f t="shared" si="1"/>
        <v>33.366246918343812</v>
      </c>
      <c r="E22" s="11">
        <f t="shared" si="2"/>
        <v>20.779885283138444</v>
      </c>
      <c r="F22" s="11">
        <f t="shared" si="3"/>
        <v>74.926017484620701</v>
      </c>
      <c r="G22" s="11">
        <f t="shared" si="4"/>
        <v>120.30865261939587</v>
      </c>
      <c r="H22" s="11">
        <f t="shared" si="5"/>
        <v>16.683123459171906</v>
      </c>
      <c r="I22" s="11">
        <f t="shared" si="6"/>
        <v>20.779885283138444</v>
      </c>
      <c r="J22" s="11">
        <f t="shared" si="7"/>
        <v>74.926017484620701</v>
      </c>
      <c r="K22" s="21">
        <f t="shared" si="8"/>
        <v>60.154326309697936</v>
      </c>
    </row>
    <row r="23" spans="2:11">
      <c r="B23" s="20">
        <v>15</v>
      </c>
      <c r="C23" s="10">
        <f t="shared" si="0"/>
        <v>5.6234132519034921</v>
      </c>
      <c r="D23" s="11">
        <f t="shared" si="1"/>
        <v>34.90204427886767</v>
      </c>
      <c r="E23" s="11">
        <f t="shared" si="2"/>
        <v>18.363498924504075</v>
      </c>
      <c r="F23" s="11">
        <f t="shared" si="3"/>
        <v>71.62904212787582</v>
      </c>
      <c r="G23" s="11">
        <f t="shared" si="4"/>
        <v>136.13963277248999</v>
      </c>
      <c r="H23" s="11">
        <f t="shared" si="5"/>
        <v>17.451022139433835</v>
      </c>
      <c r="I23" s="11">
        <f t="shared" si="6"/>
        <v>18.363498924504075</v>
      </c>
      <c r="J23" s="11">
        <f t="shared" si="7"/>
        <v>71.62904212787582</v>
      </c>
      <c r="K23" s="21">
        <f t="shared" si="8"/>
        <v>68.069816386244995</v>
      </c>
    </row>
    <row r="24" spans="2:11">
      <c r="B24" s="20">
        <v>16</v>
      </c>
      <c r="C24" s="10">
        <f t="shared" si="0"/>
        <v>6.3095734448019343</v>
      </c>
      <c r="D24" s="11">
        <f t="shared" si="1"/>
        <v>36.319311139679002</v>
      </c>
      <c r="E24" s="11">
        <f t="shared" si="2"/>
        <v>16.25729675595419</v>
      </c>
      <c r="F24" s="11">
        <f t="shared" si="3"/>
        <v>68.833904651587389</v>
      </c>
      <c r="G24" s="11">
        <f t="shared" si="4"/>
        <v>153.77710313889557</v>
      </c>
      <c r="H24" s="11">
        <f t="shared" si="5"/>
        <v>18.159655569839501</v>
      </c>
      <c r="I24" s="11">
        <f t="shared" si="6"/>
        <v>16.25729675595419</v>
      </c>
      <c r="J24" s="11">
        <f t="shared" si="7"/>
        <v>68.833904651587389</v>
      </c>
      <c r="K24" s="21">
        <f t="shared" si="8"/>
        <v>76.888551569447785</v>
      </c>
    </row>
    <row r="25" spans="2:11">
      <c r="B25" s="20">
        <v>17</v>
      </c>
      <c r="C25" s="10">
        <f t="shared" si="0"/>
        <v>7.0794578438413795</v>
      </c>
      <c r="D25" s="11">
        <f t="shared" si="1"/>
        <v>37.622931893106461</v>
      </c>
      <c r="E25" s="11">
        <f t="shared" si="2"/>
        <v>14.412951638750213</v>
      </c>
      <c r="F25" s="11">
        <f t="shared" si="3"/>
        <v>66.44883517060687</v>
      </c>
      <c r="G25" s="11">
        <f t="shared" si="4"/>
        <v>173.45510223447764</v>
      </c>
      <c r="H25" s="11">
        <f t="shared" si="5"/>
        <v>18.811465946553231</v>
      </c>
      <c r="I25" s="11">
        <f t="shared" si="6"/>
        <v>14.412951638750213</v>
      </c>
      <c r="J25" s="11">
        <f t="shared" si="7"/>
        <v>66.44883517060687</v>
      </c>
      <c r="K25" s="21">
        <f t="shared" si="8"/>
        <v>86.727551117238818</v>
      </c>
    </row>
    <row r="26" spans="2:11">
      <c r="B26" s="20">
        <v>18</v>
      </c>
      <c r="C26" s="10">
        <f t="shared" si="0"/>
        <v>7.9432823472428176</v>
      </c>
      <c r="D26" s="11">
        <f t="shared" si="1"/>
        <v>38.818423022188306</v>
      </c>
      <c r="E26" s="11">
        <f t="shared" si="2"/>
        <v>12.791993552942316</v>
      </c>
      <c r="F26" s="11">
        <f t="shared" si="3"/>
        <v>64.402410128072944</v>
      </c>
      <c r="G26" s="11">
        <f t="shared" si="4"/>
        <v>195.43474515158502</v>
      </c>
      <c r="H26" s="11">
        <f t="shared" si="5"/>
        <v>19.409211511094153</v>
      </c>
      <c r="I26" s="11">
        <f t="shared" si="6"/>
        <v>12.791993552942316</v>
      </c>
      <c r="J26" s="11">
        <f t="shared" si="7"/>
        <v>64.402410128072944</v>
      </c>
      <c r="K26" s="21">
        <f t="shared" si="8"/>
        <v>97.71737257579251</v>
      </c>
    </row>
    <row r="27" spans="2:11">
      <c r="B27" s="20">
        <v>19</v>
      </c>
      <c r="C27" s="10">
        <f t="shared" si="0"/>
        <v>8.9125093813374576</v>
      </c>
      <c r="D27" s="11">
        <f t="shared" si="1"/>
        <v>39.911737164327668</v>
      </c>
      <c r="E27" s="11">
        <f t="shared" si="2"/>
        <v>11.363239249534995</v>
      </c>
      <c r="F27" s="11">
        <f t="shared" si="3"/>
        <v>62.638215663397659</v>
      </c>
      <c r="G27" s="11">
        <f t="shared" si="4"/>
        <v>220.00768839768156</v>
      </c>
      <c r="H27" s="11">
        <f t="shared" si="5"/>
        <v>19.955868582163834</v>
      </c>
      <c r="I27" s="11">
        <f t="shared" si="6"/>
        <v>11.363239249534995</v>
      </c>
      <c r="J27" s="11">
        <f t="shared" si="7"/>
        <v>62.638215663397659</v>
      </c>
      <c r="K27" s="21">
        <f t="shared" si="8"/>
        <v>110.00384419884078</v>
      </c>
    </row>
    <row r="28" spans="2:11">
      <c r="B28" s="22">
        <v>20</v>
      </c>
      <c r="C28" s="12">
        <f t="shared" si="0"/>
        <v>10</v>
      </c>
      <c r="D28" s="13">
        <f t="shared" si="1"/>
        <v>40.909090909090907</v>
      </c>
      <c r="E28" s="13">
        <f t="shared" si="2"/>
        <v>10.1010101010101</v>
      </c>
      <c r="F28" s="13">
        <f t="shared" si="3"/>
        <v>61.111111111111114</v>
      </c>
      <c r="G28" s="13">
        <f t="shared" si="4"/>
        <v>247.5</v>
      </c>
      <c r="H28" s="13">
        <f t="shared" si="5"/>
        <v>20.454545454545453</v>
      </c>
      <c r="I28" s="13">
        <f t="shared" si="6"/>
        <v>10.1010101010101</v>
      </c>
      <c r="J28" s="13">
        <f t="shared" si="7"/>
        <v>61.111111111111114</v>
      </c>
      <c r="K28" s="23">
        <f t="shared" si="8"/>
        <v>123.75</v>
      </c>
    </row>
    <row r="29" spans="2:11">
      <c r="B29" s="20">
        <v>21</v>
      </c>
      <c r="C29" s="10">
        <f t="shared" si="0"/>
        <v>11.220184543019636</v>
      </c>
      <c r="D29" s="11">
        <f t="shared" si="1"/>
        <v>41.816817524484804</v>
      </c>
      <c r="E29" s="11">
        <f t="shared" si="2"/>
        <v>8.9838708037024144</v>
      </c>
      <c r="F29" s="11">
        <f t="shared" si="3"/>
        <v>59.78455913188963</v>
      </c>
      <c r="G29" s="11">
        <f t="shared" si="4"/>
        <v>278.27648623015654</v>
      </c>
      <c r="H29" s="11">
        <f t="shared" si="5"/>
        <v>20.908408762242402</v>
      </c>
      <c r="I29" s="11">
        <f t="shared" si="6"/>
        <v>8.9838708037024144</v>
      </c>
      <c r="J29" s="11">
        <f t="shared" si="7"/>
        <v>59.78455913188963</v>
      </c>
      <c r="K29" s="21">
        <f t="shared" si="8"/>
        <v>139.13824311507827</v>
      </c>
    </row>
    <row r="30" spans="2:11">
      <c r="B30" s="20">
        <v>22</v>
      </c>
      <c r="C30" s="10">
        <f t="shared" si="0"/>
        <v>12.58925411794168</v>
      </c>
      <c r="D30" s="11">
        <f t="shared" si="1"/>
        <v>42.641244388242647</v>
      </c>
      <c r="E30" s="11">
        <f t="shared" si="2"/>
        <v>7.9937193063030607</v>
      </c>
      <c r="F30" s="11">
        <f t="shared" si="3"/>
        <v>58.628683000848774</v>
      </c>
      <c r="G30" s="11">
        <f t="shared" si="4"/>
        <v>312.74553236173125</v>
      </c>
      <c r="H30" s="11">
        <f t="shared" si="5"/>
        <v>21.320622194121324</v>
      </c>
      <c r="I30" s="11">
        <f t="shared" si="6"/>
        <v>7.9937193063030607</v>
      </c>
      <c r="J30" s="11">
        <f t="shared" si="7"/>
        <v>58.628683000848774</v>
      </c>
      <c r="K30" s="21">
        <f t="shared" si="8"/>
        <v>156.37276618086563</v>
      </c>
    </row>
    <row r="31" spans="2:11">
      <c r="B31" s="20">
        <v>23</v>
      </c>
      <c r="C31" s="10">
        <f t="shared" si="0"/>
        <v>14.125375446227544</v>
      </c>
      <c r="D31" s="11">
        <f t="shared" si="1"/>
        <v>43.388593866280445</v>
      </c>
      <c r="E31" s="11">
        <f t="shared" si="2"/>
        <v>7.1151179064460148</v>
      </c>
      <c r="F31" s="11">
        <f t="shared" si="3"/>
        <v>57.618829679172471</v>
      </c>
      <c r="G31" s="11">
        <f t="shared" si="4"/>
        <v>351.3645216947283</v>
      </c>
      <c r="H31" s="11">
        <f t="shared" si="5"/>
        <v>21.694296933140222</v>
      </c>
      <c r="I31" s="11">
        <f t="shared" si="6"/>
        <v>7.1151179064460148</v>
      </c>
      <c r="J31" s="11">
        <f t="shared" si="7"/>
        <v>57.618829679172471</v>
      </c>
      <c r="K31" s="21">
        <f t="shared" si="8"/>
        <v>175.68226084736415</v>
      </c>
    </row>
    <row r="32" spans="2:11">
      <c r="B32" s="20">
        <v>24</v>
      </c>
      <c r="C32" s="10">
        <f t="shared" si="0"/>
        <v>15.848931924611136</v>
      </c>
      <c r="D32" s="11">
        <f t="shared" si="1"/>
        <v>44.06490568972324</v>
      </c>
      <c r="E32" s="11">
        <f t="shared" si="2"/>
        <v>6.3347927088154261</v>
      </c>
      <c r="F32" s="11">
        <f t="shared" si="3"/>
        <v>56.734491107354089</v>
      </c>
      <c r="G32" s="11">
        <f t="shared" si="4"/>
        <v>394.64590475407789</v>
      </c>
      <c r="H32" s="11">
        <f t="shared" si="5"/>
        <v>22.03245284486162</v>
      </c>
      <c r="I32" s="11">
        <f t="shared" si="6"/>
        <v>6.3347927088154261</v>
      </c>
      <c r="J32" s="11">
        <f t="shared" si="7"/>
        <v>56.734491107354089</v>
      </c>
      <c r="K32" s="21">
        <f t="shared" si="8"/>
        <v>197.32295237703894</v>
      </c>
    </row>
    <row r="33" spans="2:11">
      <c r="B33" s="20">
        <v>25</v>
      </c>
      <c r="C33" s="10">
        <f t="shared" si="0"/>
        <v>17.782794100389236</v>
      </c>
      <c r="D33" s="11">
        <f t="shared" si="1"/>
        <v>44.675978479797756</v>
      </c>
      <c r="E33" s="11">
        <f t="shared" si="2"/>
        <v>5.6412524585284629</v>
      </c>
      <c r="F33" s="11">
        <f t="shared" si="3"/>
        <v>55.958483396854682</v>
      </c>
      <c r="G33" s="11">
        <f t="shared" si="4"/>
        <v>443.16399919675496</v>
      </c>
      <c r="H33" s="11">
        <f t="shared" si="5"/>
        <v>22.337989239898878</v>
      </c>
      <c r="I33" s="11">
        <f t="shared" si="6"/>
        <v>5.6412524585284629</v>
      </c>
      <c r="J33" s="11">
        <f t="shared" si="7"/>
        <v>55.958483396854682</v>
      </c>
      <c r="K33" s="21">
        <f t="shared" si="8"/>
        <v>221.58199959837748</v>
      </c>
    </row>
    <row r="34" spans="2:11">
      <c r="B34" s="20">
        <v>26</v>
      </c>
      <c r="C34" s="10">
        <f t="shared" si="0"/>
        <v>19.952623149688804</v>
      </c>
      <c r="D34" s="11">
        <f t="shared" si="1"/>
        <v>45.22732789657961</v>
      </c>
      <c r="E34" s="11">
        <f t="shared" si="2"/>
        <v>5.0244932928001163</v>
      </c>
      <c r="F34" s="11">
        <f t="shared" si="3"/>
        <v>55.276314482179849</v>
      </c>
      <c r="G34" s="11">
        <f t="shared" si="4"/>
        <v>497.56261065815198</v>
      </c>
      <c r="H34" s="11">
        <f t="shared" si="5"/>
        <v>22.613663948289805</v>
      </c>
      <c r="I34" s="11">
        <f t="shared" si="6"/>
        <v>5.0244932928001163</v>
      </c>
      <c r="J34" s="11">
        <f t="shared" si="7"/>
        <v>55.276314482179849</v>
      </c>
      <c r="K34" s="21">
        <f t="shared" si="8"/>
        <v>248.78130532907599</v>
      </c>
    </row>
    <row r="35" spans="2:11">
      <c r="B35" s="20">
        <v>27</v>
      </c>
      <c r="C35" s="10">
        <f t="shared" si="0"/>
        <v>22.387211385683404</v>
      </c>
      <c r="D35" s="11">
        <f t="shared" si="1"/>
        <v>45.724158885346398</v>
      </c>
      <c r="E35" s="11">
        <f t="shared" si="2"/>
        <v>4.4757662492373429</v>
      </c>
      <c r="F35" s="11">
        <f t="shared" si="3"/>
        <v>54.675691383821082</v>
      </c>
      <c r="G35" s="11">
        <f t="shared" si="4"/>
        <v>558.56357566170766</v>
      </c>
      <c r="H35" s="11">
        <f t="shared" si="5"/>
        <v>22.862079442673199</v>
      </c>
      <c r="I35" s="11">
        <f t="shared" si="6"/>
        <v>4.4757662492373429</v>
      </c>
      <c r="J35" s="11">
        <f t="shared" si="7"/>
        <v>54.675691383821082</v>
      </c>
      <c r="K35" s="21">
        <f t="shared" si="8"/>
        <v>279.28178783085383</v>
      </c>
    </row>
    <row r="36" spans="2:11">
      <c r="B36" s="20">
        <v>28</v>
      </c>
      <c r="C36" s="10">
        <f t="shared" si="0"/>
        <v>25.118864315095799</v>
      </c>
      <c r="D36" s="11">
        <f t="shared" si="1"/>
        <v>46.171349611774524</v>
      </c>
      <c r="E36" s="11">
        <f t="shared" si="2"/>
        <v>3.9873912948538655</v>
      </c>
      <c r="F36" s="11">
        <f t="shared" si="3"/>
        <v>54.146132201482253</v>
      </c>
      <c r="G36" s="11">
        <f t="shared" si="4"/>
        <v>626.97633995101125</v>
      </c>
      <c r="H36" s="11">
        <f t="shared" si="5"/>
        <v>23.085674805887262</v>
      </c>
      <c r="I36" s="11">
        <f t="shared" si="6"/>
        <v>3.9873912948538655</v>
      </c>
      <c r="J36" s="11">
        <f t="shared" si="7"/>
        <v>54.146132201482253</v>
      </c>
      <c r="K36" s="21">
        <f t="shared" si="8"/>
        <v>313.48816997550563</v>
      </c>
    </row>
    <row r="37" spans="2:11">
      <c r="B37" s="20">
        <v>29</v>
      </c>
      <c r="C37" s="10">
        <f t="shared" si="0"/>
        <v>28.183829312644548</v>
      </c>
      <c r="D37" s="11">
        <f t="shared" si="1"/>
        <v>46.573444871517502</v>
      </c>
      <c r="E37" s="11">
        <f t="shared" si="2"/>
        <v>3.5526063587588963</v>
      </c>
      <c r="F37" s="11">
        <f t="shared" si="3"/>
        <v>53.678657589035296</v>
      </c>
      <c r="G37" s="11">
        <f t="shared" si="4"/>
        <v>703.70869934302982</v>
      </c>
      <c r="H37" s="11">
        <f t="shared" si="5"/>
        <v>23.286722435758751</v>
      </c>
      <c r="I37" s="11">
        <f t="shared" si="6"/>
        <v>3.5526063587588963</v>
      </c>
      <c r="J37" s="11">
        <f t="shared" si="7"/>
        <v>53.678657589035296</v>
      </c>
      <c r="K37" s="21">
        <f t="shared" si="8"/>
        <v>351.85434967151491</v>
      </c>
    </row>
    <row r="38" spans="2:11">
      <c r="B38" s="22">
        <v>30</v>
      </c>
      <c r="C38" s="12">
        <f t="shared" si="0"/>
        <v>31.622776601683803</v>
      </c>
      <c r="D38" s="13">
        <f t="shared" si="1"/>
        <v>46.934656996828451</v>
      </c>
      <c r="E38" s="13">
        <f t="shared" si="2"/>
        <v>3.1654431032716497</v>
      </c>
      <c r="F38" s="13">
        <f t="shared" si="3"/>
        <v>53.265543203371749</v>
      </c>
      <c r="G38" s="13">
        <f t="shared" si="4"/>
        <v>789.7788456270531</v>
      </c>
      <c r="H38" s="13">
        <f t="shared" si="5"/>
        <v>23.467328498414226</v>
      </c>
      <c r="I38" s="13">
        <f t="shared" si="6"/>
        <v>3.1654431032716497</v>
      </c>
      <c r="J38" s="13">
        <f t="shared" si="7"/>
        <v>53.265543203371749</v>
      </c>
      <c r="K38" s="23">
        <f t="shared" si="8"/>
        <v>394.88942281352655</v>
      </c>
    </row>
    <row r="39" spans="2:11">
      <c r="B39" s="20">
        <v>31</v>
      </c>
      <c r="C39" s="10">
        <f t="shared" si="0"/>
        <v>35.481338923357555</v>
      </c>
      <c r="D39" s="11">
        <f t="shared" si="1"/>
        <v>47.258872537269347</v>
      </c>
      <c r="E39" s="11">
        <f t="shared" si="2"/>
        <v>2.8206234320960921</v>
      </c>
      <c r="F39" s="11">
        <f t="shared" si="3"/>
        <v>52.900119401461531</v>
      </c>
      <c r="G39" s="11">
        <f t="shared" si="4"/>
        <v>886.32887735112263</v>
      </c>
      <c r="H39" s="11">
        <f t="shared" si="5"/>
        <v>23.629436268634674</v>
      </c>
      <c r="I39" s="11">
        <f t="shared" si="6"/>
        <v>2.8206234320960921</v>
      </c>
      <c r="J39" s="11">
        <f t="shared" si="7"/>
        <v>52.900119401461531</v>
      </c>
      <c r="K39" s="21">
        <f t="shared" si="8"/>
        <v>443.16443867556131</v>
      </c>
    </row>
    <row r="40" spans="2:11">
      <c r="B40" s="20">
        <v>32</v>
      </c>
      <c r="C40" s="10">
        <f t="shared" si="0"/>
        <v>39.810717055349755</v>
      </c>
      <c r="D40" s="11">
        <f t="shared" si="1"/>
        <v>47.549663244966403</v>
      </c>
      <c r="E40" s="11">
        <f t="shared" si="2"/>
        <v>2.513472325333395</v>
      </c>
      <c r="F40" s="11">
        <f t="shared" si="3"/>
        <v>52.576607895633195</v>
      </c>
      <c r="G40" s="11">
        <f t="shared" si="4"/>
        <v>994.6399547758665</v>
      </c>
      <c r="H40" s="11">
        <f t="shared" si="5"/>
        <v>23.774831622483202</v>
      </c>
      <c r="I40" s="11">
        <f t="shared" si="6"/>
        <v>2.513472325333395</v>
      </c>
      <c r="J40" s="11">
        <f t="shared" si="7"/>
        <v>52.576607895633195</v>
      </c>
      <c r="K40" s="21">
        <f t="shared" si="8"/>
        <v>497.31997738793325</v>
      </c>
    </row>
    <row r="41" spans="2:11">
      <c r="B41" s="20">
        <v>33</v>
      </c>
      <c r="C41" s="10">
        <f t="shared" si="0"/>
        <v>44.668359215096324</v>
      </c>
      <c r="D41" s="11">
        <f t="shared" si="1"/>
        <v>47.810300135176668</v>
      </c>
      <c r="E41" s="11">
        <f t="shared" si="2"/>
        <v>2.239843719645946</v>
      </c>
      <c r="F41" s="11">
        <f t="shared" si="3"/>
        <v>52.289987574468554</v>
      </c>
      <c r="G41" s="11">
        <f t="shared" si="4"/>
        <v>1116.149300092766</v>
      </c>
      <c r="H41" s="11">
        <f t="shared" si="5"/>
        <v>23.905150067588334</v>
      </c>
      <c r="I41" s="11">
        <f t="shared" si="6"/>
        <v>2.239843719645946</v>
      </c>
      <c r="J41" s="11">
        <f t="shared" si="7"/>
        <v>52.289987574468554</v>
      </c>
      <c r="K41" s="21">
        <f t="shared" si="8"/>
        <v>558.074650046383</v>
      </c>
    </row>
    <row r="42" spans="2:11">
      <c r="B42" s="20">
        <v>34</v>
      </c>
      <c r="C42" s="10">
        <f t="shared" si="0"/>
        <v>50.118723362727238</v>
      </c>
      <c r="D42" s="11">
        <f t="shared" si="1"/>
        <v>48.043769612742054</v>
      </c>
      <c r="E42" s="11">
        <f t="shared" si="2"/>
        <v>1.9960569595573123</v>
      </c>
      <c r="F42" s="11">
        <f t="shared" si="3"/>
        <v>52.035883531856676</v>
      </c>
      <c r="G42" s="11">
        <f t="shared" si="4"/>
        <v>1252.4692684894387</v>
      </c>
      <c r="H42" s="11">
        <f t="shared" si="5"/>
        <v>24.021884806371027</v>
      </c>
      <c r="I42" s="11">
        <f t="shared" si="6"/>
        <v>1.9960569595573123</v>
      </c>
      <c r="J42" s="11">
        <f t="shared" si="7"/>
        <v>52.035883531856676</v>
      </c>
      <c r="K42" s="21">
        <f t="shared" si="8"/>
        <v>626.23463424471936</v>
      </c>
    </row>
    <row r="43" spans="2:11">
      <c r="B43" s="20">
        <v>35</v>
      </c>
      <c r="C43" s="10">
        <f t="shared" si="0"/>
        <v>56.234132519034915</v>
      </c>
      <c r="D43" s="11">
        <f t="shared" si="1"/>
        <v>48.252790850516661</v>
      </c>
      <c r="E43" s="11">
        <f t="shared" si="2"/>
        <v>1.7788419292483062</v>
      </c>
      <c r="F43" s="11">
        <f t="shared" si="3"/>
        <v>51.81047470901327</v>
      </c>
      <c r="G43" s="11">
        <f t="shared" si="4"/>
        <v>1405.4087431233631</v>
      </c>
      <c r="H43" s="11">
        <f t="shared" si="5"/>
        <v>24.12639542525833</v>
      </c>
      <c r="I43" s="11">
        <f t="shared" si="6"/>
        <v>1.7788419292483062</v>
      </c>
      <c r="J43" s="11">
        <f t="shared" si="7"/>
        <v>51.81047470901327</v>
      </c>
      <c r="K43" s="21">
        <f t="shared" si="8"/>
        <v>702.70437156168157</v>
      </c>
    </row>
    <row r="44" spans="2:11">
      <c r="B44" s="20">
        <v>36</v>
      </c>
      <c r="C44" s="10">
        <f t="shared" si="0"/>
        <v>63.095734448019364</v>
      </c>
      <c r="D44" s="11">
        <f t="shared" si="1"/>
        <v>48.43983377581705</v>
      </c>
      <c r="E44" s="11">
        <f t="shared" si="2"/>
        <v>1.5852913996567912</v>
      </c>
      <c r="F44" s="11">
        <f t="shared" si="3"/>
        <v>51.610416575130614</v>
      </c>
      <c r="G44" s="11">
        <f t="shared" si="4"/>
        <v>1576.9971379023689</v>
      </c>
      <c r="H44" s="11">
        <f t="shared" si="5"/>
        <v>24.219916887908525</v>
      </c>
      <c r="I44" s="11">
        <f t="shared" si="6"/>
        <v>1.5852913996567912</v>
      </c>
      <c r="J44" s="11">
        <f t="shared" si="7"/>
        <v>51.610416575130614</v>
      </c>
      <c r="K44" s="21">
        <f t="shared" si="8"/>
        <v>788.49856895118444</v>
      </c>
    </row>
    <row r="45" spans="2:11">
      <c r="B45" s="20">
        <v>37</v>
      </c>
      <c r="C45" s="10">
        <f t="shared" si="0"/>
        <v>70.794578438413865</v>
      </c>
      <c r="D45" s="11">
        <f t="shared" si="1"/>
        <v>48.607137165854645</v>
      </c>
      <c r="E45" s="11">
        <f t="shared" si="2"/>
        <v>1.4128194391612343</v>
      </c>
      <c r="F45" s="11">
        <f t="shared" si="3"/>
        <v>51.432776044177118</v>
      </c>
      <c r="G45" s="11">
        <f t="shared" si="4"/>
        <v>1769.5113265741911</v>
      </c>
      <c r="H45" s="11">
        <f t="shared" si="5"/>
        <v>24.303568582927323</v>
      </c>
      <c r="I45" s="11">
        <f t="shared" si="6"/>
        <v>1.4128194391612343</v>
      </c>
      <c r="J45" s="11">
        <f t="shared" si="7"/>
        <v>51.432776044177118</v>
      </c>
      <c r="K45" s="21">
        <f t="shared" si="8"/>
        <v>884.75566328709556</v>
      </c>
    </row>
    <row r="46" spans="2:11">
      <c r="B46" s="20">
        <v>38</v>
      </c>
      <c r="C46" s="10">
        <f t="shared" si="0"/>
        <v>79.432823472428197</v>
      </c>
      <c r="D46" s="11">
        <f t="shared" si="1"/>
        <v>48.756726474555762</v>
      </c>
      <c r="E46" s="11">
        <f t="shared" si="2"/>
        <v>1.2591249696534526</v>
      </c>
      <c r="F46" s="11">
        <f t="shared" si="3"/>
        <v>51.274976413862667</v>
      </c>
      <c r="G46" s="11">
        <f t="shared" si="4"/>
        <v>1985.5058554577565</v>
      </c>
      <c r="H46" s="11">
        <f t="shared" si="5"/>
        <v>24.378363237277881</v>
      </c>
      <c r="I46" s="11">
        <f t="shared" si="6"/>
        <v>1.2591249696534526</v>
      </c>
      <c r="J46" s="11">
        <f t="shared" si="7"/>
        <v>51.274976413862667</v>
      </c>
      <c r="K46" s="21">
        <f t="shared" si="8"/>
        <v>992.75292772887826</v>
      </c>
    </row>
    <row r="47" spans="2:11">
      <c r="B47" s="20">
        <v>39</v>
      </c>
      <c r="C47" s="10">
        <f t="shared" si="0"/>
        <v>89.125093813374562</v>
      </c>
      <c r="D47" s="11">
        <f t="shared" si="1"/>
        <v>48.890431113369232</v>
      </c>
      <c r="E47" s="11">
        <f t="shared" si="2"/>
        <v>1.1221597258414588</v>
      </c>
      <c r="F47" s="11">
        <f t="shared" si="3"/>
        <v>51.134750565052151</v>
      </c>
      <c r="G47" s="11">
        <f t="shared" si="4"/>
        <v>2227.8468407207884</v>
      </c>
      <c r="H47" s="11">
        <f t="shared" si="5"/>
        <v>24.445215556684616</v>
      </c>
      <c r="I47" s="11">
        <f t="shared" si="6"/>
        <v>1.1221597258414588</v>
      </c>
      <c r="J47" s="11">
        <f t="shared" si="7"/>
        <v>51.134750565052151</v>
      </c>
      <c r="K47" s="21">
        <f t="shared" si="8"/>
        <v>1113.9234203603942</v>
      </c>
    </row>
    <row r="48" spans="2:11" ht="13.5" thickBot="1">
      <c r="B48" s="24">
        <v>40</v>
      </c>
      <c r="C48" s="25">
        <f t="shared" si="0"/>
        <v>100</v>
      </c>
      <c r="D48" s="26">
        <f t="shared" si="1"/>
        <v>49.009900990099013</v>
      </c>
      <c r="E48" s="26">
        <f t="shared" si="2"/>
        <v>1.000100010001</v>
      </c>
      <c r="F48" s="26">
        <f t="shared" si="3"/>
        <v>51.01010101010101</v>
      </c>
      <c r="G48" s="26">
        <f t="shared" si="4"/>
        <v>2499.75</v>
      </c>
      <c r="H48" s="26">
        <f t="shared" si="5"/>
        <v>24.504950495049506</v>
      </c>
      <c r="I48" s="26">
        <f t="shared" si="6"/>
        <v>1.000100010001</v>
      </c>
      <c r="J48" s="26">
        <f t="shared" si="7"/>
        <v>51.01010101010101</v>
      </c>
      <c r="K48" s="27">
        <f t="shared" si="8"/>
        <v>1249.875</v>
      </c>
    </row>
    <row r="49" spans="2:11">
      <c r="B49" s="6"/>
      <c r="C49" s="6"/>
      <c r="D49" s="1"/>
      <c r="E49" s="1"/>
      <c r="F49" s="1"/>
      <c r="G49" s="1"/>
      <c r="H49" s="1"/>
      <c r="I49" s="1"/>
      <c r="J49" s="1"/>
      <c r="K49" s="1"/>
    </row>
  </sheetData>
  <mergeCells count="9">
    <mergeCell ref="J3:K6"/>
    <mergeCell ref="F7:G7"/>
    <mergeCell ref="H7:I7"/>
    <mergeCell ref="J7:K7"/>
    <mergeCell ref="B2:I2"/>
    <mergeCell ref="D3:E6"/>
    <mergeCell ref="F3:G6"/>
    <mergeCell ref="H3:I6"/>
    <mergeCell ref="D7:E7"/>
  </mergeCells>
  <pageMargins left="0.78740157499999996" right="0.78740157499999996" top="0.984251969" bottom="0.984251969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Tabelle1</vt:lpstr>
    </vt:vector>
  </TitlesOfParts>
  <Company>Marc's Technical Pages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Attenuator Tables</dc:title>
  <dc:subject>resistive attenuators</dc:subject>
  <dc:creator>CHANGPUAK</dc:creator>
  <dc:description> </dc:description>
  <cp:lastModifiedBy>Changpuak</cp:lastModifiedBy>
  <cp:lastPrinted>2003-07-06T14:23:11Z</cp:lastPrinted>
  <dcterms:created xsi:type="dcterms:W3CDTF">2003-06-05T08:23:50Z</dcterms:created>
  <dcterms:modified xsi:type="dcterms:W3CDTF">2008-07-16T14:56:44Z</dcterms:modified>
</cp:coreProperties>
</file>