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Changpuak\Desktop\websites\changpuak.ch\electronics\vco-osc-pll\Levelmod\"/>
    </mc:Choice>
  </mc:AlternateContent>
  <bookViews>
    <workbookView xWindow="0" yWindow="0" windowWidth="22560" windowHeight="8700"/>
  </bookViews>
  <sheets>
    <sheet name="Overview" sheetId="1" r:id="rId1"/>
    <sheet name="10 MHz" sheetId="2" r:id="rId2"/>
    <sheet name="109 MHz" sheetId="3" r:id="rId3"/>
    <sheet name="208 MHz" sheetId="4" r:id="rId4"/>
    <sheet name="307 MHz" sheetId="5" r:id="rId5"/>
    <sheet name="406 MHz" sheetId="6" r:id="rId6"/>
    <sheet name="505 MHz" sheetId="7" r:id="rId7"/>
    <sheet name="604 MHz" sheetId="8" r:id="rId8"/>
    <sheet name="703 MHz" sheetId="9" r:id="rId9"/>
    <sheet name=" 802 MHz" sheetId="10" r:id="rId10"/>
    <sheet name="880 MHz" sheetId="11" r:id="rId11"/>
    <sheet name="941 MHz" sheetId="12" r:id="rId12"/>
    <sheet name="980 MHz" sheetId="13" r:id="rId13"/>
    <sheet name="1000 MHz" sheetId="14" r:id="rId1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5" i="1"/>
  <c r="C14" i="1"/>
  <c r="C13" i="1"/>
  <c r="C12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C5" i="4"/>
  <c r="B23" i="3"/>
  <c r="C8" i="3"/>
  <c r="B9" i="1"/>
  <c r="B21" i="14" l="1"/>
  <c r="B23" i="14" s="1"/>
  <c r="B3" i="14" s="1"/>
  <c r="B4" i="14" s="1"/>
  <c r="B5" i="14" s="1"/>
  <c r="C20" i="14"/>
  <c r="B21" i="13"/>
  <c r="B23" i="13" s="1"/>
  <c r="B3" i="13" s="1"/>
  <c r="B4" i="13" s="1"/>
  <c r="B5" i="13" s="1"/>
  <c r="C20" i="13"/>
  <c r="B21" i="12"/>
  <c r="B23" i="12" s="1"/>
  <c r="B3" i="12" s="1"/>
  <c r="B4" i="12" s="1"/>
  <c r="B5" i="12" s="1"/>
  <c r="C20" i="12"/>
  <c r="B21" i="11"/>
  <c r="B23" i="11" s="1"/>
  <c r="B3" i="11" s="1"/>
  <c r="B4" i="11" s="1"/>
  <c r="B5" i="11" s="1"/>
  <c r="C20" i="11"/>
  <c r="B21" i="10"/>
  <c r="B23" i="10" s="1"/>
  <c r="B3" i="10" s="1"/>
  <c r="B4" i="10" s="1"/>
  <c r="B5" i="10" s="1"/>
  <c r="C20" i="10"/>
  <c r="B21" i="9"/>
  <c r="B23" i="9" s="1"/>
  <c r="B3" i="9" s="1"/>
  <c r="B4" i="9" s="1"/>
  <c r="B5" i="9" s="1"/>
  <c r="C20" i="9"/>
  <c r="B21" i="8"/>
  <c r="B23" i="8" s="1"/>
  <c r="B3" i="8" s="1"/>
  <c r="B4" i="8" s="1"/>
  <c r="B5" i="8" s="1"/>
  <c r="C20" i="8"/>
  <c r="C24" i="1"/>
  <c r="C16" i="1"/>
  <c r="B21" i="7"/>
  <c r="B23" i="7" s="1"/>
  <c r="B3" i="7" s="1"/>
  <c r="B4" i="7" s="1"/>
  <c r="B5" i="7" s="1"/>
  <c r="C20" i="7"/>
  <c r="B21" i="6"/>
  <c r="B23" i="6" s="1"/>
  <c r="B3" i="6" s="1"/>
  <c r="B4" i="6" s="1"/>
  <c r="B5" i="6" s="1"/>
  <c r="C20" i="6"/>
  <c r="B21" i="5"/>
  <c r="B23" i="5" s="1"/>
  <c r="B3" i="5" s="1"/>
  <c r="B4" i="5" s="1"/>
  <c r="B5" i="5" s="1"/>
  <c r="C20" i="5"/>
  <c r="B21" i="4"/>
  <c r="B23" i="4" s="1"/>
  <c r="B3" i="4" s="1"/>
  <c r="B4" i="4" s="1"/>
  <c r="B5" i="4" s="1"/>
  <c r="C20" i="4"/>
  <c r="C5" i="14" l="1"/>
  <c r="B6" i="14"/>
  <c r="B6" i="13"/>
  <c r="C5" i="13"/>
  <c r="B6" i="12"/>
  <c r="C5" i="12"/>
  <c r="B6" i="11"/>
  <c r="C5" i="11"/>
  <c r="C5" i="10"/>
  <c r="B6" i="10"/>
  <c r="C5" i="9"/>
  <c r="B6" i="9"/>
  <c r="B6" i="8"/>
  <c r="C5" i="8"/>
  <c r="B6" i="7"/>
  <c r="C5" i="7"/>
  <c r="B6" i="6"/>
  <c r="C5" i="6"/>
  <c r="B6" i="5"/>
  <c r="C5" i="5"/>
  <c r="B6" i="4"/>
  <c r="B21" i="3"/>
  <c r="B3" i="3" s="1"/>
  <c r="B4" i="3" s="1"/>
  <c r="B5" i="3" s="1"/>
  <c r="C20" i="3"/>
  <c r="C20" i="2"/>
  <c r="C3" i="3" l="1"/>
  <c r="C4" i="3"/>
  <c r="B7" i="14"/>
  <c r="C6" i="14"/>
  <c r="B7" i="13"/>
  <c r="C6" i="13"/>
  <c r="B7" i="12"/>
  <c r="C6" i="12"/>
  <c r="C6" i="11"/>
  <c r="B7" i="11"/>
  <c r="B7" i="10"/>
  <c r="C6" i="10"/>
  <c r="B7" i="9"/>
  <c r="C6" i="9"/>
  <c r="B7" i="8"/>
  <c r="C6" i="8"/>
  <c r="C6" i="7"/>
  <c r="B7" i="7"/>
  <c r="B7" i="6"/>
  <c r="C6" i="6"/>
  <c r="B7" i="5"/>
  <c r="C6" i="5"/>
  <c r="B7" i="4"/>
  <c r="C6" i="4"/>
  <c r="C5" i="3"/>
  <c r="B6" i="3"/>
  <c r="A12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8" i="14"/>
  <c r="C7" i="14"/>
  <c r="B8" i="13"/>
  <c r="C7" i="13"/>
  <c r="B8" i="12"/>
  <c r="C7" i="12"/>
  <c r="C7" i="11"/>
  <c r="B8" i="11"/>
  <c r="B8" i="10"/>
  <c r="C7" i="10"/>
  <c r="B8" i="9"/>
  <c r="C7" i="9"/>
  <c r="B8" i="8"/>
  <c r="C7" i="8"/>
  <c r="B8" i="7"/>
  <c r="C7" i="7"/>
  <c r="B8" i="6"/>
  <c r="C7" i="6"/>
  <c r="B8" i="5"/>
  <c r="C7" i="5"/>
  <c r="B8" i="4"/>
  <c r="C7" i="4"/>
  <c r="B7" i="3"/>
  <c r="C6" i="3"/>
  <c r="C8" i="14" l="1"/>
  <c r="B9" i="14"/>
  <c r="B9" i="13"/>
  <c r="C8" i="13"/>
  <c r="B9" i="12"/>
  <c r="C8" i="12"/>
  <c r="B9" i="11"/>
  <c r="C8" i="11"/>
  <c r="C8" i="10"/>
  <c r="B9" i="10"/>
  <c r="B9" i="9"/>
  <c r="C8" i="9"/>
  <c r="C8" i="8"/>
  <c r="B9" i="8"/>
  <c r="C8" i="7"/>
  <c r="B9" i="7"/>
  <c r="B9" i="6"/>
  <c r="C8" i="6"/>
  <c r="B9" i="5"/>
  <c r="C8" i="5"/>
  <c r="C8" i="4"/>
  <c r="B9" i="4"/>
  <c r="B8" i="3"/>
  <c r="C7" i="3"/>
  <c r="B10" i="14" l="1"/>
  <c r="C9" i="14"/>
  <c r="B10" i="13"/>
  <c r="C9" i="13"/>
  <c r="B10" i="12"/>
  <c r="C9" i="12"/>
  <c r="B10" i="11"/>
  <c r="C9" i="11"/>
  <c r="B10" i="10"/>
  <c r="C9" i="10"/>
  <c r="C9" i="9"/>
  <c r="B10" i="9"/>
  <c r="B10" i="8"/>
  <c r="C9" i="8"/>
  <c r="B10" i="7"/>
  <c r="C9" i="7"/>
  <c r="B10" i="6"/>
  <c r="C9" i="6"/>
  <c r="B10" i="5"/>
  <c r="C9" i="5"/>
  <c r="B10" i="4"/>
  <c r="C9" i="4"/>
  <c r="B9" i="3"/>
  <c r="B11" i="14" l="1"/>
  <c r="C10" i="14"/>
  <c r="B11" i="13"/>
  <c r="C10" i="13"/>
  <c r="B11" i="12"/>
  <c r="C10" i="12"/>
  <c r="B11" i="11"/>
  <c r="C10" i="11"/>
  <c r="B11" i="10"/>
  <c r="C10" i="10"/>
  <c r="B11" i="9"/>
  <c r="C10" i="9"/>
  <c r="C10" i="8"/>
  <c r="B11" i="8"/>
  <c r="B11" i="7"/>
  <c r="C10" i="7"/>
  <c r="C10" i="6"/>
  <c r="B11" i="6"/>
  <c r="B11" i="5"/>
  <c r="C10" i="5"/>
  <c r="B11" i="4"/>
  <c r="C10" i="4"/>
  <c r="B10" i="3"/>
  <c r="C9" i="3"/>
  <c r="B12" i="14" l="1"/>
  <c r="C11" i="14"/>
  <c r="B12" i="13"/>
  <c r="C11" i="13"/>
  <c r="B12" i="12"/>
  <c r="C11" i="12"/>
  <c r="C11" i="11"/>
  <c r="B12" i="11"/>
  <c r="B12" i="10"/>
  <c r="C11" i="10"/>
  <c r="B12" i="9"/>
  <c r="C11" i="9"/>
  <c r="B12" i="8"/>
  <c r="C11" i="8"/>
  <c r="C11" i="7"/>
  <c r="B12" i="7"/>
  <c r="B12" i="6"/>
  <c r="C11" i="6"/>
  <c r="B12" i="5"/>
  <c r="C11" i="5"/>
  <c r="B12" i="4"/>
  <c r="C11" i="4"/>
  <c r="B11" i="3"/>
  <c r="C10" i="3"/>
  <c r="C12" i="14" l="1"/>
  <c r="B13" i="14"/>
  <c r="B13" i="13"/>
  <c r="C12" i="13"/>
  <c r="B13" i="12"/>
  <c r="C12" i="12"/>
  <c r="C12" i="11"/>
  <c r="B13" i="11"/>
  <c r="B13" i="10"/>
  <c r="C12" i="10"/>
  <c r="B13" i="9"/>
  <c r="C12" i="9"/>
  <c r="C12" i="8"/>
  <c r="B13" i="8"/>
  <c r="C12" i="7"/>
  <c r="B13" i="7"/>
  <c r="B13" i="6"/>
  <c r="C12" i="6"/>
  <c r="B13" i="5"/>
  <c r="C12" i="5"/>
  <c r="C12" i="4"/>
  <c r="B13" i="4"/>
  <c r="C11" i="3"/>
  <c r="B12" i="3"/>
  <c r="B14" i="14" l="1"/>
  <c r="C13" i="14"/>
  <c r="C13" i="13"/>
  <c r="B14" i="13"/>
  <c r="B14" i="12"/>
  <c r="C13" i="12"/>
  <c r="B14" i="11"/>
  <c r="C13" i="11"/>
  <c r="C13" i="10"/>
  <c r="B14" i="10"/>
  <c r="B14" i="9"/>
  <c r="C13" i="9"/>
  <c r="B14" i="8"/>
  <c r="C13" i="8"/>
  <c r="B14" i="7"/>
  <c r="C13" i="7"/>
  <c r="B14" i="6"/>
  <c r="C13" i="6"/>
  <c r="B14" i="5"/>
  <c r="C13" i="5"/>
  <c r="B14" i="4"/>
  <c r="C13" i="4"/>
  <c r="B13" i="3"/>
  <c r="C12" i="3"/>
  <c r="B15" i="14" l="1"/>
  <c r="C14" i="14"/>
  <c r="B15" i="13"/>
  <c r="C14" i="13"/>
  <c r="B15" i="12"/>
  <c r="C14" i="12"/>
  <c r="C14" i="11"/>
  <c r="B15" i="11"/>
  <c r="B15" i="10"/>
  <c r="C14" i="10"/>
  <c r="C14" i="9"/>
  <c r="B15" i="9"/>
  <c r="B15" i="8"/>
  <c r="C14" i="8"/>
  <c r="C14" i="7"/>
  <c r="B15" i="7"/>
  <c r="B15" i="6"/>
  <c r="C14" i="6"/>
  <c r="B15" i="5"/>
  <c r="C14" i="5"/>
  <c r="B15" i="4"/>
  <c r="C14" i="4"/>
  <c r="B14" i="3"/>
  <c r="C13" i="3"/>
  <c r="B16" i="14" l="1"/>
  <c r="C15" i="14"/>
  <c r="B16" i="13"/>
  <c r="C15" i="13"/>
  <c r="B16" i="12"/>
  <c r="C15" i="12"/>
  <c r="C15" i="11"/>
  <c r="B16" i="11"/>
  <c r="B16" i="10"/>
  <c r="C15" i="10"/>
  <c r="B16" i="9"/>
  <c r="C15" i="9"/>
  <c r="B16" i="8"/>
  <c r="C15" i="8"/>
  <c r="B16" i="7"/>
  <c r="C15" i="7"/>
  <c r="B16" i="6"/>
  <c r="C15" i="6"/>
  <c r="B16" i="5"/>
  <c r="C15" i="5"/>
  <c r="B16" i="4"/>
  <c r="C15" i="4"/>
  <c r="B15" i="3"/>
  <c r="C14" i="3"/>
  <c r="C16" i="14" l="1"/>
  <c r="B17" i="14"/>
  <c r="B17" i="13"/>
  <c r="C16" i="13"/>
  <c r="B17" i="12"/>
  <c r="C16" i="12"/>
  <c r="C16" i="11"/>
  <c r="B17" i="11"/>
  <c r="B17" i="10"/>
  <c r="C16" i="10"/>
  <c r="B17" i="9"/>
  <c r="C16" i="9"/>
  <c r="C16" i="8"/>
  <c r="B17" i="8"/>
  <c r="C16" i="7"/>
  <c r="B17" i="7"/>
  <c r="C16" i="6"/>
  <c r="B17" i="6"/>
  <c r="B17" i="5"/>
  <c r="C16" i="5"/>
  <c r="C16" i="4"/>
  <c r="B17" i="4"/>
  <c r="B16" i="3"/>
  <c r="C15" i="3"/>
  <c r="B18" i="14" l="1"/>
  <c r="C17" i="14"/>
  <c r="C17" i="13"/>
  <c r="B18" i="13"/>
  <c r="B18" i="12"/>
  <c r="C17" i="12"/>
  <c r="B18" i="11"/>
  <c r="C17" i="11"/>
  <c r="B18" i="10"/>
  <c r="C17" i="10"/>
  <c r="C17" i="9"/>
  <c r="B18" i="9"/>
  <c r="B18" i="8"/>
  <c r="C17" i="8"/>
  <c r="B18" i="7"/>
  <c r="C17" i="7"/>
  <c r="B18" i="6"/>
  <c r="C17" i="6"/>
  <c r="C17" i="5"/>
  <c r="B18" i="5"/>
  <c r="B18" i="4"/>
  <c r="C17" i="4"/>
  <c r="B17" i="3"/>
  <c r="C16" i="3"/>
  <c r="C18" i="14" l="1"/>
  <c r="B19" i="14"/>
  <c r="C19" i="14" s="1"/>
  <c r="B19" i="13"/>
  <c r="C19" i="13" s="1"/>
  <c r="C18" i="13"/>
  <c r="B19" i="12"/>
  <c r="C19" i="12" s="1"/>
  <c r="C18" i="12"/>
  <c r="C18" i="11"/>
  <c r="B19" i="11"/>
  <c r="C19" i="11" s="1"/>
  <c r="B19" i="10"/>
  <c r="C19" i="10" s="1"/>
  <c r="C18" i="10"/>
  <c r="C18" i="9"/>
  <c r="B19" i="9"/>
  <c r="C19" i="9" s="1"/>
  <c r="B19" i="8"/>
  <c r="C19" i="8" s="1"/>
  <c r="C18" i="8"/>
  <c r="C18" i="7"/>
  <c r="B19" i="7"/>
  <c r="C19" i="7" s="1"/>
  <c r="B19" i="6"/>
  <c r="C19" i="6" s="1"/>
  <c r="C18" i="6"/>
  <c r="C18" i="5"/>
  <c r="B19" i="5"/>
  <c r="C19" i="5" s="1"/>
  <c r="B19" i="4"/>
  <c r="C19" i="4" s="1"/>
  <c r="C18" i="4"/>
  <c r="C17" i="3"/>
  <c r="B18" i="3"/>
  <c r="B19" i="3" l="1"/>
  <c r="C19" i="3" s="1"/>
  <c r="C18" i="3"/>
  <c r="B21" i="2" l="1"/>
  <c r="B23" i="2" s="1"/>
  <c r="B3" i="2" s="1"/>
  <c r="B4" i="2" s="1"/>
  <c r="B5" i="2" s="1"/>
  <c r="B6" i="2" l="1"/>
  <c r="C5" i="2"/>
  <c r="B7" i="2" l="1"/>
  <c r="C6" i="2"/>
  <c r="B8" i="2" l="1"/>
  <c r="C7" i="2"/>
  <c r="B9" i="2" l="1"/>
  <c r="C8" i="2"/>
  <c r="B10" i="2" l="1"/>
  <c r="C9" i="2"/>
  <c r="B11" i="2" l="1"/>
  <c r="C10" i="2"/>
  <c r="B12" i="2" l="1"/>
  <c r="C11" i="2"/>
  <c r="B13" i="2" l="1"/>
  <c r="C12" i="2"/>
  <c r="C13" i="2" l="1"/>
  <c r="B14" i="2"/>
  <c r="C14" i="2" l="1"/>
  <c r="B15" i="2"/>
  <c r="B16" i="2" l="1"/>
  <c r="C15" i="2"/>
  <c r="B17" i="2" l="1"/>
  <c r="C16" i="2"/>
  <c r="C17" i="2" l="1"/>
  <c r="B18" i="2"/>
  <c r="B19" i="2" l="1"/>
  <c r="C19" i="2" s="1"/>
  <c r="C18" i="2"/>
</calcChain>
</file>

<file path=xl/sharedStrings.xml><?xml version="1.0" encoding="utf-8"?>
<sst xmlns="http://schemas.openxmlformats.org/spreadsheetml/2006/main" count="189" uniqueCount="56">
  <si>
    <t>Sensor</t>
  </si>
  <si>
    <t>Type</t>
  </si>
  <si>
    <t>0x00</t>
  </si>
  <si>
    <t>Serial</t>
  </si>
  <si>
    <t>0x0000</t>
  </si>
  <si>
    <t>0x02</t>
  </si>
  <si>
    <t>Reference Voltage</t>
  </si>
  <si>
    <t>0x04</t>
  </si>
  <si>
    <t>Frequency Low [MHz]</t>
  </si>
  <si>
    <t>Frequency High [MHz]</t>
  </si>
  <si>
    <t>Level Low [dBm]</t>
  </si>
  <si>
    <t>Level High [dBm]</t>
  </si>
  <si>
    <t>0x08</t>
  </si>
  <si>
    <t>0x0C</t>
  </si>
  <si>
    <t>0x18</t>
  </si>
  <si>
    <t>0x1C</t>
  </si>
  <si>
    <t>Span [MHz]</t>
  </si>
  <si>
    <t>Frequency [MHz]</t>
  </si>
  <si>
    <t>0x10</t>
  </si>
  <si>
    <t>0x14</t>
  </si>
  <si>
    <t>0x20</t>
  </si>
  <si>
    <t>0x28</t>
  </si>
  <si>
    <t>0x30</t>
  </si>
  <si>
    <t>0x38</t>
  </si>
  <si>
    <t>0x40</t>
  </si>
  <si>
    <t>0x48</t>
  </si>
  <si>
    <t>0x50</t>
  </si>
  <si>
    <t>0x58</t>
  </si>
  <si>
    <t>0x60</t>
  </si>
  <si>
    <t>0x68</t>
  </si>
  <si>
    <t>0x70</t>
  </si>
  <si>
    <t>0x78</t>
  </si>
  <si>
    <t>0x24</t>
  </si>
  <si>
    <t>0x34</t>
  </si>
  <si>
    <t>0x44</t>
  </si>
  <si>
    <t>0x54</t>
  </si>
  <si>
    <t>0x64</t>
  </si>
  <si>
    <t>0x74</t>
  </si>
  <si>
    <t>0x2C</t>
  </si>
  <si>
    <t>0x3C</t>
  </si>
  <si>
    <t>0x4C</t>
  </si>
  <si>
    <t>0x5C</t>
  </si>
  <si>
    <t>0x6C</t>
  </si>
  <si>
    <t>0x7C</t>
  </si>
  <si>
    <t>SLOPE</t>
  </si>
  <si>
    <t>INTERCEPT</t>
  </si>
  <si>
    <t>Voltage</t>
  </si>
  <si>
    <t>Power [dBm]</t>
  </si>
  <si>
    <t>Minimum</t>
  </si>
  <si>
    <t>Maximum</t>
  </si>
  <si>
    <t>Steps</t>
  </si>
  <si>
    <t>dB / Step</t>
  </si>
  <si>
    <t>Delta dB</t>
  </si>
  <si>
    <t>LINEAR</t>
  </si>
  <si>
    <t>Delete or add values from the "linear" section, therefore, that R^2 = 0.9999</t>
  </si>
  <si>
    <t>LT5537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</si>
</sst>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 applyAlignment="1">
      <alignment horizontal="left"/>
    </xf>
    <xf numFmtId="0" fontId="0" fillId="5" borderId="0" xfId="0" quotePrefix="1" applyFill="1"/>
    <xf numFmtId="0" fontId="0" fillId="6" borderId="0" xfId="0" applyFill="1" applyAlignment="1">
      <alignment horizontal="left"/>
    </xf>
    <xf numFmtId="165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2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7" borderId="1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textRotation="90" wrapText="1"/>
    </xf>
    <xf numFmtId="165" fontId="0" fillId="7" borderId="1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Overview!$B$11</c:f>
              <c:strCache>
                <c:ptCount val="1"/>
                <c:pt idx="0">
                  <c:v>SLOPE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Overview!$A$12:$A$24</c:f>
              <c:numCache>
                <c:formatCode>0</c:formatCode>
                <c:ptCount val="13"/>
                <c:pt idx="0">
                  <c:v>10</c:v>
                </c:pt>
                <c:pt idx="1">
                  <c:v>109</c:v>
                </c:pt>
                <c:pt idx="2">
                  <c:v>208</c:v>
                </c:pt>
                <c:pt idx="3">
                  <c:v>307</c:v>
                </c:pt>
                <c:pt idx="4">
                  <c:v>406</c:v>
                </c:pt>
                <c:pt idx="5">
                  <c:v>505</c:v>
                </c:pt>
                <c:pt idx="6">
                  <c:v>604</c:v>
                </c:pt>
                <c:pt idx="7">
                  <c:v>703</c:v>
                </c:pt>
                <c:pt idx="8">
                  <c:v>802</c:v>
                </c:pt>
                <c:pt idx="9">
                  <c:v>881.2</c:v>
                </c:pt>
                <c:pt idx="10">
                  <c:v>940.6</c:v>
                </c:pt>
                <c:pt idx="11">
                  <c:v>980.2</c:v>
                </c:pt>
                <c:pt idx="12">
                  <c:v>1000</c:v>
                </c:pt>
              </c:numCache>
            </c:numRef>
          </c:xVal>
          <c:yVal>
            <c:numRef>
              <c:f>Overview!$B$12:$B$24</c:f>
              <c:numCache>
                <c:formatCode>0.000</c:formatCode>
                <c:ptCount val="13"/>
                <c:pt idx="0" formatCode="General">
                  <c:v>51.396000000000001</c:v>
                </c:pt>
                <c:pt idx="1">
                  <c:v>49.49</c:v>
                </c:pt>
                <c:pt idx="2" formatCode="General">
                  <c:v>47.636000000000003</c:v>
                </c:pt>
                <c:pt idx="3" formatCode="General">
                  <c:v>45.781999999999996</c:v>
                </c:pt>
                <c:pt idx="4" formatCode="General">
                  <c:v>43.445999999999998</c:v>
                </c:pt>
                <c:pt idx="5" formatCode="General">
                  <c:v>41.296999999999997</c:v>
                </c:pt>
                <c:pt idx="6" formatCode="General">
                  <c:v>40.101999999999997</c:v>
                </c:pt>
                <c:pt idx="7" formatCode="General">
                  <c:v>37.603999999999999</c:v>
                </c:pt>
                <c:pt idx="8" formatCode="General">
                  <c:v>36.478999999999999</c:v>
                </c:pt>
                <c:pt idx="9" formatCode="General">
                  <c:v>34.823</c:v>
                </c:pt>
                <c:pt idx="10" formatCode="General">
                  <c:v>33.808</c:v>
                </c:pt>
                <c:pt idx="11">
                  <c:v>33.31</c:v>
                </c:pt>
                <c:pt idx="12">
                  <c:v>33.049999999999997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699680"/>
        <c:axId val="1311700928"/>
      </c:scatterChart>
      <c:scatterChart>
        <c:scatterStyle val="lineMarker"/>
        <c:varyColors val="0"/>
        <c:ser>
          <c:idx val="1"/>
          <c:order val="1"/>
          <c:tx>
            <c:strRef>
              <c:f>Overview!$C$11</c:f>
              <c:strCache>
                <c:ptCount val="1"/>
                <c:pt idx="0">
                  <c:v>INTERCEPT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Overview!$A$12:$A$24</c:f>
              <c:numCache>
                <c:formatCode>0</c:formatCode>
                <c:ptCount val="13"/>
                <c:pt idx="0">
                  <c:v>10</c:v>
                </c:pt>
                <c:pt idx="1">
                  <c:v>109</c:v>
                </c:pt>
                <c:pt idx="2">
                  <c:v>208</c:v>
                </c:pt>
                <c:pt idx="3">
                  <c:v>307</c:v>
                </c:pt>
                <c:pt idx="4">
                  <c:v>406</c:v>
                </c:pt>
                <c:pt idx="5">
                  <c:v>505</c:v>
                </c:pt>
                <c:pt idx="6">
                  <c:v>604</c:v>
                </c:pt>
                <c:pt idx="7">
                  <c:v>703</c:v>
                </c:pt>
                <c:pt idx="8">
                  <c:v>802</c:v>
                </c:pt>
                <c:pt idx="9">
                  <c:v>881.2</c:v>
                </c:pt>
                <c:pt idx="10">
                  <c:v>940.6</c:v>
                </c:pt>
                <c:pt idx="11">
                  <c:v>980.2</c:v>
                </c:pt>
                <c:pt idx="12">
                  <c:v>1000</c:v>
                </c:pt>
              </c:numCache>
            </c:numRef>
          </c:xVal>
          <c:yVal>
            <c:numRef>
              <c:f>Overview!$C$12:$C$24</c:f>
              <c:numCache>
                <c:formatCode>General</c:formatCode>
                <c:ptCount val="13"/>
                <c:pt idx="0">
                  <c:v>-98.686000000000007</c:v>
                </c:pt>
                <c:pt idx="1">
                  <c:v>-97.311999999999998</c:v>
                </c:pt>
                <c:pt idx="2">
                  <c:v>-96.05</c:v>
                </c:pt>
                <c:pt idx="3">
                  <c:v>-94.820999999999998</c:v>
                </c:pt>
                <c:pt idx="4">
                  <c:v>-92.736999999999995</c:v>
                </c:pt>
                <c:pt idx="5">
                  <c:v>-90.789000000000001</c:v>
                </c:pt>
                <c:pt idx="6">
                  <c:v>-90.308999999999997</c:v>
                </c:pt>
                <c:pt idx="7">
                  <c:v>-87.616</c:v>
                </c:pt>
                <c:pt idx="8">
                  <c:v>-86.638999999999996</c:v>
                </c:pt>
                <c:pt idx="9">
                  <c:v>-84.424000000000007</c:v>
                </c:pt>
                <c:pt idx="10">
                  <c:v>-83.367000000000004</c:v>
                </c:pt>
                <c:pt idx="11">
                  <c:v>-82.816999999999993</c:v>
                </c:pt>
                <c:pt idx="12">
                  <c:v>-82.347999999999999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080256"/>
        <c:axId val="1311702592"/>
      </c:scatterChart>
      <c:valAx>
        <c:axId val="1311699680"/>
        <c:scaling>
          <c:orientation val="minMax"/>
          <c:max val="1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700928"/>
        <c:crosses val="autoZero"/>
        <c:crossBetween val="midCat"/>
      </c:valAx>
      <c:valAx>
        <c:axId val="1311700928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699680"/>
        <c:crosses val="autoZero"/>
        <c:crossBetween val="midCat"/>
      </c:valAx>
      <c:valAx>
        <c:axId val="1311702592"/>
        <c:scaling>
          <c:orientation val="minMax"/>
          <c:max val="-80"/>
          <c:min val="-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6080256"/>
        <c:crosses val="max"/>
        <c:crossBetween val="midCat"/>
      </c:valAx>
      <c:valAx>
        <c:axId val="188608025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117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 802 MHz'!$A$2:$A$20</c:f>
              <c:numCache>
                <c:formatCode>0.0</c:formatCode>
                <c:ptCount val="19"/>
                <c:pt idx="0">
                  <c:v>0.50900000000000001</c:v>
                </c:pt>
                <c:pt idx="1">
                  <c:v>0.58140000000000003</c:v>
                </c:pt>
                <c:pt idx="2">
                  <c:v>0.67689999999999995</c:v>
                </c:pt>
                <c:pt idx="3">
                  <c:v>0.77759999999999996</c:v>
                </c:pt>
                <c:pt idx="4">
                  <c:v>0.87590000000000001</c:v>
                </c:pt>
                <c:pt idx="5">
                  <c:v>0.9788</c:v>
                </c:pt>
                <c:pt idx="6">
                  <c:v>1.0915999999999999</c:v>
                </c:pt>
                <c:pt idx="7">
                  <c:v>1.1983999999999999</c:v>
                </c:pt>
                <c:pt idx="8">
                  <c:v>1.3087</c:v>
                </c:pt>
                <c:pt idx="9">
                  <c:v>1.4240999999999999</c:v>
                </c:pt>
                <c:pt idx="10">
                  <c:v>1.5305</c:v>
                </c:pt>
                <c:pt idx="11">
                  <c:v>1.6375</c:v>
                </c:pt>
                <c:pt idx="12">
                  <c:v>1.7472000000000001</c:v>
                </c:pt>
                <c:pt idx="13">
                  <c:v>1.8563000000000001</c:v>
                </c:pt>
                <c:pt idx="14">
                  <c:v>1.9527000000000001</c:v>
                </c:pt>
                <c:pt idx="15">
                  <c:v>2.0546000000000002</c:v>
                </c:pt>
                <c:pt idx="16">
                  <c:v>2.1486999999999998</c:v>
                </c:pt>
                <c:pt idx="17">
                  <c:v>2.2484999999999999</c:v>
                </c:pt>
                <c:pt idx="18">
                  <c:v>2.3771</c:v>
                </c:pt>
              </c:numCache>
            </c:numRef>
          </c:xVal>
          <c:yVal>
            <c:numRef>
              <c:f>' 802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16-47B5-8870-92448EC15A5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 802 MHz'!$A$2:$A$20</c:f>
              <c:numCache>
                <c:formatCode>0.0</c:formatCode>
                <c:ptCount val="19"/>
                <c:pt idx="0">
                  <c:v>0.50900000000000001</c:v>
                </c:pt>
                <c:pt idx="1">
                  <c:v>0.58140000000000003</c:v>
                </c:pt>
                <c:pt idx="2">
                  <c:v>0.67689999999999995</c:v>
                </c:pt>
                <c:pt idx="3">
                  <c:v>0.77759999999999996</c:v>
                </c:pt>
                <c:pt idx="4">
                  <c:v>0.87590000000000001</c:v>
                </c:pt>
                <c:pt idx="5">
                  <c:v>0.9788</c:v>
                </c:pt>
                <c:pt idx="6">
                  <c:v>1.0915999999999999</c:v>
                </c:pt>
                <c:pt idx="7">
                  <c:v>1.1983999999999999</c:v>
                </c:pt>
                <c:pt idx="8">
                  <c:v>1.3087</c:v>
                </c:pt>
                <c:pt idx="9">
                  <c:v>1.4240999999999999</c:v>
                </c:pt>
                <c:pt idx="10">
                  <c:v>1.5305</c:v>
                </c:pt>
                <c:pt idx="11">
                  <c:v>1.6375</c:v>
                </c:pt>
                <c:pt idx="12">
                  <c:v>1.7472000000000001</c:v>
                </c:pt>
                <c:pt idx="13">
                  <c:v>1.8563000000000001</c:v>
                </c:pt>
                <c:pt idx="14">
                  <c:v>1.9527000000000001</c:v>
                </c:pt>
                <c:pt idx="15">
                  <c:v>2.0546000000000002</c:v>
                </c:pt>
                <c:pt idx="16">
                  <c:v>2.1486999999999998</c:v>
                </c:pt>
                <c:pt idx="17">
                  <c:v>2.2484999999999999</c:v>
                </c:pt>
                <c:pt idx="18">
                  <c:v>2.3771</c:v>
                </c:pt>
              </c:numCache>
            </c:numRef>
          </c:xVal>
          <c:yVal>
            <c:numRef>
              <c:f>' 802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16-47B5-8870-92448EC1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'880 MHz'!$A$2:$A$20</c:f>
              <c:numCache>
                <c:formatCode>0.0</c:formatCode>
                <c:ptCount val="19"/>
                <c:pt idx="0">
                  <c:v>0.49170000000000003</c:v>
                </c:pt>
                <c:pt idx="1">
                  <c:v>0.55379999999999996</c:v>
                </c:pt>
                <c:pt idx="2">
                  <c:v>0.64539999999999997</c:v>
                </c:pt>
                <c:pt idx="3">
                  <c:v>0.74950000000000006</c:v>
                </c:pt>
                <c:pt idx="4">
                  <c:v>0.85489999999999999</c:v>
                </c:pt>
                <c:pt idx="5">
                  <c:v>0.96089999999999998</c:v>
                </c:pt>
                <c:pt idx="6">
                  <c:v>1.0781000000000001</c:v>
                </c:pt>
                <c:pt idx="7">
                  <c:v>1.1912</c:v>
                </c:pt>
                <c:pt idx="8">
                  <c:v>1.3056000000000001</c:v>
                </c:pt>
                <c:pt idx="9">
                  <c:v>1.4253</c:v>
                </c:pt>
                <c:pt idx="10">
                  <c:v>1.5368999999999999</c:v>
                </c:pt>
                <c:pt idx="11">
                  <c:v>1.6486000000000001</c:v>
                </c:pt>
                <c:pt idx="12">
                  <c:v>1.7747999999999999</c:v>
                </c:pt>
                <c:pt idx="13">
                  <c:v>1.8876999999999999</c:v>
                </c:pt>
                <c:pt idx="14">
                  <c:v>1.9887999999999999</c:v>
                </c:pt>
                <c:pt idx="15">
                  <c:v>2.0960999999999999</c:v>
                </c:pt>
                <c:pt idx="16">
                  <c:v>2.1934</c:v>
                </c:pt>
                <c:pt idx="17">
                  <c:v>2.2873000000000001</c:v>
                </c:pt>
                <c:pt idx="18">
                  <c:v>2.4095</c:v>
                </c:pt>
              </c:numCache>
            </c:numRef>
          </c:xVal>
          <c:yVal>
            <c:numRef>
              <c:f>'880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6-4AA1-BBF1-C6FB5754A0D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'880 MHz'!$A$2:$A$20</c:f>
              <c:numCache>
                <c:formatCode>0.0</c:formatCode>
                <c:ptCount val="19"/>
                <c:pt idx="0">
                  <c:v>0.49170000000000003</c:v>
                </c:pt>
                <c:pt idx="1">
                  <c:v>0.55379999999999996</c:v>
                </c:pt>
                <c:pt idx="2">
                  <c:v>0.64539999999999997</c:v>
                </c:pt>
                <c:pt idx="3">
                  <c:v>0.74950000000000006</c:v>
                </c:pt>
                <c:pt idx="4">
                  <c:v>0.85489999999999999</c:v>
                </c:pt>
                <c:pt idx="5">
                  <c:v>0.96089999999999998</c:v>
                </c:pt>
                <c:pt idx="6">
                  <c:v>1.0781000000000001</c:v>
                </c:pt>
                <c:pt idx="7">
                  <c:v>1.1912</c:v>
                </c:pt>
                <c:pt idx="8">
                  <c:v>1.3056000000000001</c:v>
                </c:pt>
                <c:pt idx="9">
                  <c:v>1.4253</c:v>
                </c:pt>
                <c:pt idx="10">
                  <c:v>1.5368999999999999</c:v>
                </c:pt>
                <c:pt idx="11">
                  <c:v>1.6486000000000001</c:v>
                </c:pt>
                <c:pt idx="12">
                  <c:v>1.7747999999999999</c:v>
                </c:pt>
                <c:pt idx="13">
                  <c:v>1.8876999999999999</c:v>
                </c:pt>
                <c:pt idx="14">
                  <c:v>1.9887999999999999</c:v>
                </c:pt>
                <c:pt idx="15">
                  <c:v>2.0960999999999999</c:v>
                </c:pt>
                <c:pt idx="16">
                  <c:v>2.1934</c:v>
                </c:pt>
                <c:pt idx="17">
                  <c:v>2.2873000000000001</c:v>
                </c:pt>
                <c:pt idx="18">
                  <c:v>2.4095</c:v>
                </c:pt>
              </c:numCache>
            </c:numRef>
          </c:xVal>
          <c:yVal>
            <c:numRef>
              <c:f>'880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E6-4AA1-BBF1-C6FB5754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'941 MHz'!$A$2:$A$20</c:f>
              <c:numCache>
                <c:formatCode>0.0</c:formatCode>
                <c:ptCount val="19"/>
                <c:pt idx="0">
                  <c:v>0.48449999999999999</c:v>
                </c:pt>
                <c:pt idx="1">
                  <c:v>0.54330000000000001</c:v>
                </c:pt>
                <c:pt idx="2">
                  <c:v>0.63170000000000004</c:v>
                </c:pt>
                <c:pt idx="3">
                  <c:v>0.73819999999999997</c:v>
                </c:pt>
                <c:pt idx="4">
                  <c:v>0.84689999999999999</c:v>
                </c:pt>
                <c:pt idx="5">
                  <c:v>0.95740000000000003</c:v>
                </c:pt>
                <c:pt idx="6">
                  <c:v>1.0783</c:v>
                </c:pt>
                <c:pt idx="7">
                  <c:v>1.1971000000000001</c:v>
                </c:pt>
                <c:pt idx="8">
                  <c:v>1.3149999999999999</c:v>
                </c:pt>
                <c:pt idx="9">
                  <c:v>1.4384999999999999</c:v>
                </c:pt>
                <c:pt idx="10">
                  <c:v>1.5535000000000001</c:v>
                </c:pt>
                <c:pt idx="11">
                  <c:v>1.6698999999999999</c:v>
                </c:pt>
                <c:pt idx="12">
                  <c:v>1.7981</c:v>
                </c:pt>
                <c:pt idx="13">
                  <c:v>1.9121999999999999</c:v>
                </c:pt>
                <c:pt idx="14">
                  <c:v>2.0181</c:v>
                </c:pt>
                <c:pt idx="15">
                  <c:v>2.1282999999999999</c:v>
                </c:pt>
                <c:pt idx="16">
                  <c:v>2.2311999999999999</c:v>
                </c:pt>
                <c:pt idx="17">
                  <c:v>2.3306</c:v>
                </c:pt>
                <c:pt idx="18">
                  <c:v>2.4376000000000002</c:v>
                </c:pt>
              </c:numCache>
            </c:numRef>
          </c:xVal>
          <c:yVal>
            <c:numRef>
              <c:f>'941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F1-47BE-BEFB-8BF9CEE4DF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'941 MHz'!$A$2:$A$20</c:f>
              <c:numCache>
                <c:formatCode>0.0</c:formatCode>
                <c:ptCount val="19"/>
                <c:pt idx="0">
                  <c:v>0.48449999999999999</c:v>
                </c:pt>
                <c:pt idx="1">
                  <c:v>0.54330000000000001</c:v>
                </c:pt>
                <c:pt idx="2">
                  <c:v>0.63170000000000004</c:v>
                </c:pt>
                <c:pt idx="3">
                  <c:v>0.73819999999999997</c:v>
                </c:pt>
                <c:pt idx="4">
                  <c:v>0.84689999999999999</c:v>
                </c:pt>
                <c:pt idx="5">
                  <c:v>0.95740000000000003</c:v>
                </c:pt>
                <c:pt idx="6">
                  <c:v>1.0783</c:v>
                </c:pt>
                <c:pt idx="7">
                  <c:v>1.1971000000000001</c:v>
                </c:pt>
                <c:pt idx="8">
                  <c:v>1.3149999999999999</c:v>
                </c:pt>
                <c:pt idx="9">
                  <c:v>1.4384999999999999</c:v>
                </c:pt>
                <c:pt idx="10">
                  <c:v>1.5535000000000001</c:v>
                </c:pt>
                <c:pt idx="11">
                  <c:v>1.6698999999999999</c:v>
                </c:pt>
                <c:pt idx="12">
                  <c:v>1.7981</c:v>
                </c:pt>
                <c:pt idx="13">
                  <c:v>1.9121999999999999</c:v>
                </c:pt>
                <c:pt idx="14">
                  <c:v>2.0181</c:v>
                </c:pt>
                <c:pt idx="15">
                  <c:v>2.1282999999999999</c:v>
                </c:pt>
                <c:pt idx="16">
                  <c:v>2.2311999999999999</c:v>
                </c:pt>
                <c:pt idx="17">
                  <c:v>2.3306</c:v>
                </c:pt>
                <c:pt idx="18">
                  <c:v>2.4376000000000002</c:v>
                </c:pt>
              </c:numCache>
            </c:numRef>
          </c:xVal>
          <c:yVal>
            <c:numRef>
              <c:f>'941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F1-47BE-BEFB-8BF9CEE4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'980 MHz'!$A$2:$A$20</c:f>
              <c:numCache>
                <c:formatCode>0.0</c:formatCode>
                <c:ptCount val="19"/>
                <c:pt idx="0">
                  <c:v>0.48060000000000003</c:v>
                </c:pt>
                <c:pt idx="1">
                  <c:v>0.53480000000000005</c:v>
                </c:pt>
                <c:pt idx="2">
                  <c:v>0.62309999999999999</c:v>
                </c:pt>
                <c:pt idx="3">
                  <c:v>0.72989999999999999</c:v>
                </c:pt>
                <c:pt idx="4">
                  <c:v>0.84140000000000004</c:v>
                </c:pt>
                <c:pt idx="5">
                  <c:v>0.95430000000000004</c:v>
                </c:pt>
                <c:pt idx="6">
                  <c:v>1.0781000000000001</c:v>
                </c:pt>
                <c:pt idx="7">
                  <c:v>1.1996</c:v>
                </c:pt>
                <c:pt idx="8">
                  <c:v>1.3221000000000001</c:v>
                </c:pt>
                <c:pt idx="9">
                  <c:v>1.4470000000000001</c:v>
                </c:pt>
                <c:pt idx="10">
                  <c:v>1.5639000000000001</c:v>
                </c:pt>
                <c:pt idx="11">
                  <c:v>1.6780999999999999</c:v>
                </c:pt>
                <c:pt idx="12">
                  <c:v>1.8056000000000001</c:v>
                </c:pt>
                <c:pt idx="13">
                  <c:v>1.9233</c:v>
                </c:pt>
                <c:pt idx="14">
                  <c:v>2.0305</c:v>
                </c:pt>
                <c:pt idx="15">
                  <c:v>2.1421000000000001</c:v>
                </c:pt>
                <c:pt idx="16">
                  <c:v>2.2456</c:v>
                </c:pt>
                <c:pt idx="17">
                  <c:v>2.3496999999999999</c:v>
                </c:pt>
                <c:pt idx="18">
                  <c:v>2.4590999999999998</c:v>
                </c:pt>
              </c:numCache>
            </c:numRef>
          </c:xVal>
          <c:yVal>
            <c:numRef>
              <c:f>'980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C-4D01-B12C-DD7A7AAC90C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'980 MHz'!$A$2:$A$20</c:f>
              <c:numCache>
                <c:formatCode>0.0</c:formatCode>
                <c:ptCount val="19"/>
                <c:pt idx="0">
                  <c:v>0.48060000000000003</c:v>
                </c:pt>
                <c:pt idx="1">
                  <c:v>0.53480000000000005</c:v>
                </c:pt>
                <c:pt idx="2">
                  <c:v>0.62309999999999999</c:v>
                </c:pt>
                <c:pt idx="3">
                  <c:v>0.72989999999999999</c:v>
                </c:pt>
                <c:pt idx="4">
                  <c:v>0.84140000000000004</c:v>
                </c:pt>
                <c:pt idx="5">
                  <c:v>0.95430000000000004</c:v>
                </c:pt>
                <c:pt idx="6">
                  <c:v>1.0781000000000001</c:v>
                </c:pt>
                <c:pt idx="7">
                  <c:v>1.1996</c:v>
                </c:pt>
                <c:pt idx="8">
                  <c:v>1.3221000000000001</c:v>
                </c:pt>
                <c:pt idx="9">
                  <c:v>1.4470000000000001</c:v>
                </c:pt>
                <c:pt idx="10">
                  <c:v>1.5639000000000001</c:v>
                </c:pt>
                <c:pt idx="11">
                  <c:v>1.6780999999999999</c:v>
                </c:pt>
                <c:pt idx="12">
                  <c:v>1.8056000000000001</c:v>
                </c:pt>
                <c:pt idx="13">
                  <c:v>1.9233</c:v>
                </c:pt>
                <c:pt idx="14">
                  <c:v>2.0305</c:v>
                </c:pt>
                <c:pt idx="15">
                  <c:v>2.1421000000000001</c:v>
                </c:pt>
                <c:pt idx="16">
                  <c:v>2.2456</c:v>
                </c:pt>
                <c:pt idx="17">
                  <c:v>2.3496999999999999</c:v>
                </c:pt>
                <c:pt idx="18">
                  <c:v>2.4590999999999998</c:v>
                </c:pt>
              </c:numCache>
            </c:numRef>
          </c:xVal>
          <c:yVal>
            <c:numRef>
              <c:f>'980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DC-4D01-B12C-DD7A7AAC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'1000 MHz'!$A$2:$A$20</c:f>
              <c:numCache>
                <c:formatCode>0.0</c:formatCode>
                <c:ptCount val="19"/>
                <c:pt idx="0">
                  <c:v>0.48809999999999998</c:v>
                </c:pt>
                <c:pt idx="1">
                  <c:v>0.52780000000000005</c:v>
                </c:pt>
                <c:pt idx="2">
                  <c:v>0.61329999999999996</c:v>
                </c:pt>
                <c:pt idx="3">
                  <c:v>0.72060000000000002</c:v>
                </c:pt>
                <c:pt idx="4">
                  <c:v>0.83279999999999998</c:v>
                </c:pt>
                <c:pt idx="5">
                  <c:v>0.9466</c:v>
                </c:pt>
                <c:pt idx="6">
                  <c:v>1.0720000000000001</c:v>
                </c:pt>
                <c:pt idx="7">
                  <c:v>1.1950000000000001</c:v>
                </c:pt>
                <c:pt idx="8">
                  <c:v>1.3186</c:v>
                </c:pt>
                <c:pt idx="9">
                  <c:v>1.4449000000000001</c:v>
                </c:pt>
                <c:pt idx="10">
                  <c:v>1.5639000000000001</c:v>
                </c:pt>
                <c:pt idx="11">
                  <c:v>1.6778999999999999</c:v>
                </c:pt>
                <c:pt idx="12">
                  <c:v>1.806</c:v>
                </c:pt>
                <c:pt idx="13">
                  <c:v>1.9245000000000001</c:v>
                </c:pt>
                <c:pt idx="14">
                  <c:v>2.0335999999999999</c:v>
                </c:pt>
                <c:pt idx="15">
                  <c:v>2.1454</c:v>
                </c:pt>
                <c:pt idx="16">
                  <c:v>2.2484999999999999</c:v>
                </c:pt>
                <c:pt idx="17">
                  <c:v>2.3527999999999998</c:v>
                </c:pt>
                <c:pt idx="18">
                  <c:v>2.4617</c:v>
                </c:pt>
              </c:numCache>
            </c:numRef>
          </c:xVal>
          <c:yVal>
            <c:numRef>
              <c:f>'1000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CA-49B3-AFB4-26338AE4749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'1000 MHz'!$A$2:$A$20</c:f>
              <c:numCache>
                <c:formatCode>0.0</c:formatCode>
                <c:ptCount val="19"/>
                <c:pt idx="0">
                  <c:v>0.48809999999999998</c:v>
                </c:pt>
                <c:pt idx="1">
                  <c:v>0.52780000000000005</c:v>
                </c:pt>
                <c:pt idx="2">
                  <c:v>0.61329999999999996</c:v>
                </c:pt>
                <c:pt idx="3">
                  <c:v>0.72060000000000002</c:v>
                </c:pt>
                <c:pt idx="4">
                  <c:v>0.83279999999999998</c:v>
                </c:pt>
                <c:pt idx="5">
                  <c:v>0.9466</c:v>
                </c:pt>
                <c:pt idx="6">
                  <c:v>1.0720000000000001</c:v>
                </c:pt>
                <c:pt idx="7">
                  <c:v>1.1950000000000001</c:v>
                </c:pt>
                <c:pt idx="8">
                  <c:v>1.3186</c:v>
                </c:pt>
                <c:pt idx="9">
                  <c:v>1.4449000000000001</c:v>
                </c:pt>
                <c:pt idx="10">
                  <c:v>1.5639000000000001</c:v>
                </c:pt>
                <c:pt idx="11">
                  <c:v>1.6778999999999999</c:v>
                </c:pt>
                <c:pt idx="12">
                  <c:v>1.806</c:v>
                </c:pt>
                <c:pt idx="13">
                  <c:v>1.9245000000000001</c:v>
                </c:pt>
                <c:pt idx="14">
                  <c:v>2.0335999999999999</c:v>
                </c:pt>
                <c:pt idx="15">
                  <c:v>2.1454</c:v>
                </c:pt>
                <c:pt idx="16">
                  <c:v>2.2484999999999999</c:v>
                </c:pt>
                <c:pt idx="17">
                  <c:v>2.3527999999999998</c:v>
                </c:pt>
                <c:pt idx="18">
                  <c:v>2.4617</c:v>
                </c:pt>
              </c:numCache>
            </c:numRef>
          </c:xVal>
          <c:yVal>
            <c:numRef>
              <c:f>'1000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CA-49B3-AFB4-26338AE47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'10 MHz'!$A$2:$A$20</c:f>
              <c:numCache>
                <c:formatCode>0.0</c:formatCode>
                <c:ptCount val="19"/>
                <c:pt idx="0">
                  <c:v>0.57269999999999999</c:v>
                </c:pt>
                <c:pt idx="1">
                  <c:v>0.64029999999999998</c:v>
                </c:pt>
                <c:pt idx="2">
                  <c:v>0.71750000000000003</c:v>
                </c:pt>
                <c:pt idx="3">
                  <c:v>0.78759999999999997</c:v>
                </c:pt>
                <c:pt idx="4">
                  <c:v>0.85609999999999997</c:v>
                </c:pt>
                <c:pt idx="5">
                  <c:v>0.93469999999999998</c:v>
                </c:pt>
                <c:pt idx="6">
                  <c:v>1.0144</c:v>
                </c:pt>
                <c:pt idx="7">
                  <c:v>1.0835999999999999</c:v>
                </c:pt>
                <c:pt idx="8">
                  <c:v>1.1603000000000001</c:v>
                </c:pt>
                <c:pt idx="9">
                  <c:v>1.2437</c:v>
                </c:pt>
                <c:pt idx="10">
                  <c:v>1.3172999999999999</c:v>
                </c:pt>
                <c:pt idx="11">
                  <c:v>1.3884000000000001</c:v>
                </c:pt>
                <c:pt idx="12">
                  <c:v>1.4703999999999999</c:v>
                </c:pt>
                <c:pt idx="13">
                  <c:v>1.548</c:v>
                </c:pt>
                <c:pt idx="14">
                  <c:v>1.6153</c:v>
                </c:pt>
                <c:pt idx="15">
                  <c:v>1.6914</c:v>
                </c:pt>
                <c:pt idx="16">
                  <c:v>1.7761</c:v>
                </c:pt>
                <c:pt idx="17">
                  <c:v>1.8478000000000001</c:v>
                </c:pt>
                <c:pt idx="18">
                  <c:v>1.9069</c:v>
                </c:pt>
              </c:numCache>
            </c:numRef>
          </c:xVal>
          <c:yVal>
            <c:numRef>
              <c:f>'10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1-434D-941E-9032C649E2C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'10 MHz'!$A$2:$A$20</c:f>
              <c:numCache>
                <c:formatCode>0.0</c:formatCode>
                <c:ptCount val="19"/>
                <c:pt idx="0">
                  <c:v>0.57269999999999999</c:v>
                </c:pt>
                <c:pt idx="1">
                  <c:v>0.64029999999999998</c:v>
                </c:pt>
                <c:pt idx="2">
                  <c:v>0.71750000000000003</c:v>
                </c:pt>
                <c:pt idx="3">
                  <c:v>0.78759999999999997</c:v>
                </c:pt>
                <c:pt idx="4">
                  <c:v>0.85609999999999997</c:v>
                </c:pt>
                <c:pt idx="5">
                  <c:v>0.93469999999999998</c:v>
                </c:pt>
                <c:pt idx="6">
                  <c:v>1.0144</c:v>
                </c:pt>
                <c:pt idx="7">
                  <c:v>1.0835999999999999</c:v>
                </c:pt>
                <c:pt idx="8">
                  <c:v>1.1603000000000001</c:v>
                </c:pt>
                <c:pt idx="9">
                  <c:v>1.2437</c:v>
                </c:pt>
                <c:pt idx="10">
                  <c:v>1.3172999999999999</c:v>
                </c:pt>
                <c:pt idx="11">
                  <c:v>1.3884000000000001</c:v>
                </c:pt>
                <c:pt idx="12">
                  <c:v>1.4703999999999999</c:v>
                </c:pt>
                <c:pt idx="13">
                  <c:v>1.548</c:v>
                </c:pt>
                <c:pt idx="14">
                  <c:v>1.6153</c:v>
                </c:pt>
                <c:pt idx="15">
                  <c:v>1.6914</c:v>
                </c:pt>
                <c:pt idx="16">
                  <c:v>1.7761</c:v>
                </c:pt>
                <c:pt idx="17">
                  <c:v>1.8478000000000001</c:v>
                </c:pt>
                <c:pt idx="18">
                  <c:v>1.9069</c:v>
                </c:pt>
              </c:numCache>
            </c:numRef>
          </c:xVal>
          <c:yVal>
            <c:numRef>
              <c:f>'10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1-434D-941E-9032C649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'109 MHz'!$A$2:$A$20</c:f>
              <c:numCache>
                <c:formatCode>0.0</c:formatCode>
                <c:ptCount val="19"/>
                <c:pt idx="0">
                  <c:v>0.5726</c:v>
                </c:pt>
                <c:pt idx="1">
                  <c:v>0.63929999999999998</c:v>
                </c:pt>
                <c:pt idx="2">
                  <c:v>0.71650000000000003</c:v>
                </c:pt>
                <c:pt idx="3">
                  <c:v>0.78779999999999994</c:v>
                </c:pt>
                <c:pt idx="4">
                  <c:v>0.85860000000000003</c:v>
                </c:pt>
                <c:pt idx="5">
                  <c:v>0.93959999999999999</c:v>
                </c:pt>
                <c:pt idx="6">
                  <c:v>1.0226999999999999</c:v>
                </c:pt>
                <c:pt idx="7">
                  <c:v>1.0952</c:v>
                </c:pt>
                <c:pt idx="8">
                  <c:v>1.1749000000000001</c:v>
                </c:pt>
                <c:pt idx="9">
                  <c:v>1.2618</c:v>
                </c:pt>
                <c:pt idx="10">
                  <c:v>1.3382000000000001</c:v>
                </c:pt>
                <c:pt idx="11">
                  <c:v>1.4117</c:v>
                </c:pt>
                <c:pt idx="12">
                  <c:v>1.4977</c:v>
                </c:pt>
                <c:pt idx="13">
                  <c:v>1.5790999999999999</c:v>
                </c:pt>
                <c:pt idx="14">
                  <c:v>1.6485000000000001</c:v>
                </c:pt>
                <c:pt idx="15">
                  <c:v>1.7284999999999999</c:v>
                </c:pt>
                <c:pt idx="16">
                  <c:v>1.8178000000000001</c:v>
                </c:pt>
                <c:pt idx="17">
                  <c:v>1.8927</c:v>
                </c:pt>
                <c:pt idx="18">
                  <c:v>1.9601</c:v>
                </c:pt>
              </c:numCache>
            </c:numRef>
          </c:xVal>
          <c:yVal>
            <c:numRef>
              <c:f>'109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A-46B6-8333-0795D2FF305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'109 MHz'!$A$2:$A$20</c:f>
              <c:numCache>
                <c:formatCode>0.0</c:formatCode>
                <c:ptCount val="19"/>
                <c:pt idx="0">
                  <c:v>0.5726</c:v>
                </c:pt>
                <c:pt idx="1">
                  <c:v>0.63929999999999998</c:v>
                </c:pt>
                <c:pt idx="2">
                  <c:v>0.71650000000000003</c:v>
                </c:pt>
                <c:pt idx="3">
                  <c:v>0.78779999999999994</c:v>
                </c:pt>
                <c:pt idx="4">
                  <c:v>0.85860000000000003</c:v>
                </c:pt>
                <c:pt idx="5">
                  <c:v>0.93959999999999999</c:v>
                </c:pt>
                <c:pt idx="6">
                  <c:v>1.0226999999999999</c:v>
                </c:pt>
                <c:pt idx="7">
                  <c:v>1.0952</c:v>
                </c:pt>
                <c:pt idx="8">
                  <c:v>1.1749000000000001</c:v>
                </c:pt>
                <c:pt idx="9">
                  <c:v>1.2618</c:v>
                </c:pt>
                <c:pt idx="10">
                  <c:v>1.3382000000000001</c:v>
                </c:pt>
                <c:pt idx="11">
                  <c:v>1.4117</c:v>
                </c:pt>
                <c:pt idx="12">
                  <c:v>1.4977</c:v>
                </c:pt>
                <c:pt idx="13">
                  <c:v>1.5790999999999999</c:v>
                </c:pt>
                <c:pt idx="14">
                  <c:v>1.6485000000000001</c:v>
                </c:pt>
                <c:pt idx="15">
                  <c:v>1.7284999999999999</c:v>
                </c:pt>
                <c:pt idx="16">
                  <c:v>1.8178000000000001</c:v>
                </c:pt>
                <c:pt idx="17">
                  <c:v>1.8927</c:v>
                </c:pt>
                <c:pt idx="18">
                  <c:v>1.9601</c:v>
                </c:pt>
              </c:numCache>
            </c:numRef>
          </c:xVal>
          <c:yVal>
            <c:numRef>
              <c:f>'109 MHz'!$C$2:$C$20</c:f>
              <c:numCache>
                <c:formatCode>0.00</c:formatCode>
                <c:ptCount val="19"/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A-46B6-8333-0795D2FF3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'208 MHz'!$A$2:$A$20</c:f>
              <c:numCache>
                <c:formatCode>0.0</c:formatCode>
                <c:ptCount val="19"/>
                <c:pt idx="0">
                  <c:v>0.58299999999999996</c:v>
                </c:pt>
                <c:pt idx="1">
                  <c:v>0.65380000000000005</c:v>
                </c:pt>
                <c:pt idx="2">
                  <c:v>0.73250000000000004</c:v>
                </c:pt>
                <c:pt idx="3">
                  <c:v>0.80120000000000002</c:v>
                </c:pt>
                <c:pt idx="4">
                  <c:v>0.87090000000000001</c:v>
                </c:pt>
                <c:pt idx="5">
                  <c:v>0.95309999999999995</c:v>
                </c:pt>
                <c:pt idx="6">
                  <c:v>1.0381</c:v>
                </c:pt>
                <c:pt idx="7">
                  <c:v>1.1128</c:v>
                </c:pt>
                <c:pt idx="8">
                  <c:v>1.1947000000000001</c:v>
                </c:pt>
                <c:pt idx="9">
                  <c:v>1.2842</c:v>
                </c:pt>
                <c:pt idx="10">
                  <c:v>1.3638999999999999</c:v>
                </c:pt>
                <c:pt idx="11">
                  <c:v>1.4400999999999999</c:v>
                </c:pt>
                <c:pt idx="12">
                  <c:v>1.5270999999999999</c:v>
                </c:pt>
                <c:pt idx="13">
                  <c:v>1.6129</c:v>
                </c:pt>
                <c:pt idx="14">
                  <c:v>1.6859999999999999</c:v>
                </c:pt>
                <c:pt idx="15">
                  <c:v>1.7686999999999999</c:v>
                </c:pt>
                <c:pt idx="16">
                  <c:v>1.8609</c:v>
                </c:pt>
                <c:pt idx="17">
                  <c:v>1.9403999999999999</c:v>
                </c:pt>
                <c:pt idx="18">
                  <c:v>2.0099999999999998</c:v>
                </c:pt>
              </c:numCache>
            </c:numRef>
          </c:xVal>
          <c:yVal>
            <c:numRef>
              <c:f>'208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21-40DA-8698-FB2C23DA0ED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'208 MHz'!$A$2:$A$20</c:f>
              <c:numCache>
                <c:formatCode>0.0</c:formatCode>
                <c:ptCount val="19"/>
                <c:pt idx="0">
                  <c:v>0.58299999999999996</c:v>
                </c:pt>
                <c:pt idx="1">
                  <c:v>0.65380000000000005</c:v>
                </c:pt>
                <c:pt idx="2">
                  <c:v>0.73250000000000004</c:v>
                </c:pt>
                <c:pt idx="3">
                  <c:v>0.80120000000000002</c:v>
                </c:pt>
                <c:pt idx="4">
                  <c:v>0.87090000000000001</c:v>
                </c:pt>
                <c:pt idx="5">
                  <c:v>0.95309999999999995</c:v>
                </c:pt>
                <c:pt idx="6">
                  <c:v>1.0381</c:v>
                </c:pt>
                <c:pt idx="7">
                  <c:v>1.1128</c:v>
                </c:pt>
                <c:pt idx="8">
                  <c:v>1.1947000000000001</c:v>
                </c:pt>
                <c:pt idx="9">
                  <c:v>1.2842</c:v>
                </c:pt>
                <c:pt idx="10">
                  <c:v>1.3638999999999999</c:v>
                </c:pt>
                <c:pt idx="11">
                  <c:v>1.4400999999999999</c:v>
                </c:pt>
                <c:pt idx="12">
                  <c:v>1.5270999999999999</c:v>
                </c:pt>
                <c:pt idx="13">
                  <c:v>1.6129</c:v>
                </c:pt>
                <c:pt idx="14">
                  <c:v>1.6859999999999999</c:v>
                </c:pt>
                <c:pt idx="15">
                  <c:v>1.7686999999999999</c:v>
                </c:pt>
                <c:pt idx="16">
                  <c:v>1.8609</c:v>
                </c:pt>
                <c:pt idx="17">
                  <c:v>1.9403999999999999</c:v>
                </c:pt>
                <c:pt idx="18">
                  <c:v>2.0099999999999998</c:v>
                </c:pt>
              </c:numCache>
            </c:numRef>
          </c:xVal>
          <c:yVal>
            <c:numRef>
              <c:f>'208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21-40DA-8698-FB2C23DA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'307 MHz'!$A$2:$A$20</c:f>
              <c:numCache>
                <c:formatCode>0.0</c:formatCode>
                <c:ptCount val="19"/>
                <c:pt idx="0">
                  <c:v>0.58050000000000002</c:v>
                </c:pt>
                <c:pt idx="1">
                  <c:v>0.65500000000000003</c:v>
                </c:pt>
                <c:pt idx="2">
                  <c:v>0.73680000000000001</c:v>
                </c:pt>
                <c:pt idx="3">
                  <c:v>0.81079999999999997</c:v>
                </c:pt>
                <c:pt idx="4">
                  <c:v>0.88190000000000002</c:v>
                </c:pt>
                <c:pt idx="5">
                  <c:v>0.96409999999999996</c:v>
                </c:pt>
                <c:pt idx="6">
                  <c:v>1.0524</c:v>
                </c:pt>
                <c:pt idx="7">
                  <c:v>1.1296999999999999</c:v>
                </c:pt>
                <c:pt idx="8">
                  <c:v>1.2131000000000001</c:v>
                </c:pt>
                <c:pt idx="9">
                  <c:v>1.3063</c:v>
                </c:pt>
                <c:pt idx="10">
                  <c:v>1.3896999999999999</c:v>
                </c:pt>
                <c:pt idx="11">
                  <c:v>1.4710000000000001</c:v>
                </c:pt>
                <c:pt idx="12">
                  <c:v>1.5626</c:v>
                </c:pt>
                <c:pt idx="13">
                  <c:v>1.6521999999999999</c:v>
                </c:pt>
                <c:pt idx="14">
                  <c:v>1.7294</c:v>
                </c:pt>
                <c:pt idx="15">
                  <c:v>1.8152999999999999</c:v>
                </c:pt>
                <c:pt idx="16">
                  <c:v>1.911</c:v>
                </c:pt>
                <c:pt idx="17">
                  <c:v>1.9910000000000001</c:v>
                </c:pt>
                <c:pt idx="18">
                  <c:v>2.0644</c:v>
                </c:pt>
              </c:numCache>
            </c:numRef>
          </c:xVal>
          <c:yVal>
            <c:numRef>
              <c:f>'307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C-496B-99D2-A0E94C40EF4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'307 MHz'!$A$2:$A$20</c:f>
              <c:numCache>
                <c:formatCode>0.0</c:formatCode>
                <c:ptCount val="19"/>
                <c:pt idx="0">
                  <c:v>0.58050000000000002</c:v>
                </c:pt>
                <c:pt idx="1">
                  <c:v>0.65500000000000003</c:v>
                </c:pt>
                <c:pt idx="2">
                  <c:v>0.73680000000000001</c:v>
                </c:pt>
                <c:pt idx="3">
                  <c:v>0.81079999999999997</c:v>
                </c:pt>
                <c:pt idx="4">
                  <c:v>0.88190000000000002</c:v>
                </c:pt>
                <c:pt idx="5">
                  <c:v>0.96409999999999996</c:v>
                </c:pt>
                <c:pt idx="6">
                  <c:v>1.0524</c:v>
                </c:pt>
                <c:pt idx="7">
                  <c:v>1.1296999999999999</c:v>
                </c:pt>
                <c:pt idx="8">
                  <c:v>1.2131000000000001</c:v>
                </c:pt>
                <c:pt idx="9">
                  <c:v>1.3063</c:v>
                </c:pt>
                <c:pt idx="10">
                  <c:v>1.3896999999999999</c:v>
                </c:pt>
                <c:pt idx="11">
                  <c:v>1.4710000000000001</c:v>
                </c:pt>
                <c:pt idx="12">
                  <c:v>1.5626</c:v>
                </c:pt>
                <c:pt idx="13">
                  <c:v>1.6521999999999999</c:v>
                </c:pt>
                <c:pt idx="14">
                  <c:v>1.7294</c:v>
                </c:pt>
                <c:pt idx="15">
                  <c:v>1.8152999999999999</c:v>
                </c:pt>
                <c:pt idx="16">
                  <c:v>1.911</c:v>
                </c:pt>
                <c:pt idx="17">
                  <c:v>1.9910000000000001</c:v>
                </c:pt>
                <c:pt idx="18">
                  <c:v>2.0644</c:v>
                </c:pt>
              </c:numCache>
            </c:numRef>
          </c:xVal>
          <c:yVal>
            <c:numRef>
              <c:f>'307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C-496B-99D2-A0E94C40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'406 MHz'!$A$2:$A$20</c:f>
              <c:numCache>
                <c:formatCode>0.0</c:formatCode>
                <c:ptCount val="19"/>
                <c:pt idx="0">
                  <c:v>0.54190000000000005</c:v>
                </c:pt>
                <c:pt idx="1">
                  <c:v>0.61360000000000003</c:v>
                </c:pt>
                <c:pt idx="2">
                  <c:v>0.70299999999999996</c:v>
                </c:pt>
                <c:pt idx="3">
                  <c:v>0.79330000000000001</c:v>
                </c:pt>
                <c:pt idx="4">
                  <c:v>0.87539999999999996</c:v>
                </c:pt>
                <c:pt idx="5">
                  <c:v>0.96650000000000003</c:v>
                </c:pt>
                <c:pt idx="6">
                  <c:v>1.0633999999999999</c:v>
                </c:pt>
                <c:pt idx="7">
                  <c:v>1.1479999999999999</c:v>
                </c:pt>
                <c:pt idx="8">
                  <c:v>1.2373000000000001</c:v>
                </c:pt>
                <c:pt idx="9">
                  <c:v>1.3359000000000001</c:v>
                </c:pt>
                <c:pt idx="10">
                  <c:v>1.4228000000000001</c:v>
                </c:pt>
                <c:pt idx="11">
                  <c:v>1.5038</c:v>
                </c:pt>
                <c:pt idx="12">
                  <c:v>1.6007</c:v>
                </c:pt>
                <c:pt idx="13">
                  <c:v>1.6947000000000001</c:v>
                </c:pt>
                <c:pt idx="14">
                  <c:v>1.7748999999999999</c:v>
                </c:pt>
                <c:pt idx="15">
                  <c:v>1.8651</c:v>
                </c:pt>
                <c:pt idx="16">
                  <c:v>1.9624999999999999</c:v>
                </c:pt>
                <c:pt idx="17">
                  <c:v>2.0423</c:v>
                </c:pt>
                <c:pt idx="18">
                  <c:v>2.1244000000000001</c:v>
                </c:pt>
              </c:numCache>
            </c:numRef>
          </c:xVal>
          <c:yVal>
            <c:numRef>
              <c:f>'406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F7-42FA-BC11-7883D37A2E2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'406 MHz'!$A$2:$A$20</c:f>
              <c:numCache>
                <c:formatCode>0.0</c:formatCode>
                <c:ptCount val="19"/>
                <c:pt idx="0">
                  <c:v>0.54190000000000005</c:v>
                </c:pt>
                <c:pt idx="1">
                  <c:v>0.61360000000000003</c:v>
                </c:pt>
                <c:pt idx="2">
                  <c:v>0.70299999999999996</c:v>
                </c:pt>
                <c:pt idx="3">
                  <c:v>0.79330000000000001</c:v>
                </c:pt>
                <c:pt idx="4">
                  <c:v>0.87539999999999996</c:v>
                </c:pt>
                <c:pt idx="5">
                  <c:v>0.96650000000000003</c:v>
                </c:pt>
                <c:pt idx="6">
                  <c:v>1.0633999999999999</c:v>
                </c:pt>
                <c:pt idx="7">
                  <c:v>1.1479999999999999</c:v>
                </c:pt>
                <c:pt idx="8">
                  <c:v>1.2373000000000001</c:v>
                </c:pt>
                <c:pt idx="9">
                  <c:v>1.3359000000000001</c:v>
                </c:pt>
                <c:pt idx="10">
                  <c:v>1.4228000000000001</c:v>
                </c:pt>
                <c:pt idx="11">
                  <c:v>1.5038</c:v>
                </c:pt>
                <c:pt idx="12">
                  <c:v>1.6007</c:v>
                </c:pt>
                <c:pt idx="13">
                  <c:v>1.6947000000000001</c:v>
                </c:pt>
                <c:pt idx="14">
                  <c:v>1.7748999999999999</c:v>
                </c:pt>
                <c:pt idx="15">
                  <c:v>1.8651</c:v>
                </c:pt>
                <c:pt idx="16">
                  <c:v>1.9624999999999999</c:v>
                </c:pt>
                <c:pt idx="17">
                  <c:v>2.0423</c:v>
                </c:pt>
                <c:pt idx="18">
                  <c:v>2.1244000000000001</c:v>
                </c:pt>
              </c:numCache>
            </c:numRef>
          </c:xVal>
          <c:yVal>
            <c:numRef>
              <c:f>'406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F7-42FA-BC11-7883D37A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'505 MHz'!$A$2:$A$20</c:f>
              <c:numCache>
                <c:formatCode>0.0</c:formatCode>
                <c:ptCount val="19"/>
                <c:pt idx="0">
                  <c:v>0.54169999999999996</c:v>
                </c:pt>
                <c:pt idx="1">
                  <c:v>0.61629999999999996</c:v>
                </c:pt>
                <c:pt idx="2">
                  <c:v>0.70420000000000005</c:v>
                </c:pt>
                <c:pt idx="3">
                  <c:v>0.79320000000000002</c:v>
                </c:pt>
                <c:pt idx="4">
                  <c:v>0.877</c:v>
                </c:pt>
                <c:pt idx="5">
                  <c:v>0.96899999999999997</c:v>
                </c:pt>
                <c:pt idx="6">
                  <c:v>1.0690999999999999</c:v>
                </c:pt>
                <c:pt idx="7">
                  <c:v>1.1578999999999999</c:v>
                </c:pt>
                <c:pt idx="8">
                  <c:v>1.2511000000000001</c:v>
                </c:pt>
                <c:pt idx="9">
                  <c:v>1.3541000000000001</c:v>
                </c:pt>
                <c:pt idx="10">
                  <c:v>1.4460999999999999</c:v>
                </c:pt>
                <c:pt idx="11">
                  <c:v>1.5370999999999999</c:v>
                </c:pt>
                <c:pt idx="12">
                  <c:v>1.6387</c:v>
                </c:pt>
                <c:pt idx="13">
                  <c:v>1.7361</c:v>
                </c:pt>
                <c:pt idx="14">
                  <c:v>1.8213999999999999</c:v>
                </c:pt>
                <c:pt idx="15">
                  <c:v>1.9158999999999999</c:v>
                </c:pt>
                <c:pt idx="16">
                  <c:v>2.0175999999999998</c:v>
                </c:pt>
                <c:pt idx="17">
                  <c:v>2.1011000000000002</c:v>
                </c:pt>
                <c:pt idx="18">
                  <c:v>2.1894</c:v>
                </c:pt>
              </c:numCache>
            </c:numRef>
          </c:xVal>
          <c:yVal>
            <c:numRef>
              <c:f>'505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14-49D3-B2C3-6C446E2B56E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'505 MHz'!$A$2:$A$20</c:f>
              <c:numCache>
                <c:formatCode>0.0</c:formatCode>
                <c:ptCount val="19"/>
                <c:pt idx="0">
                  <c:v>0.54169999999999996</c:v>
                </c:pt>
                <c:pt idx="1">
                  <c:v>0.61629999999999996</c:v>
                </c:pt>
                <c:pt idx="2">
                  <c:v>0.70420000000000005</c:v>
                </c:pt>
                <c:pt idx="3">
                  <c:v>0.79320000000000002</c:v>
                </c:pt>
                <c:pt idx="4">
                  <c:v>0.877</c:v>
                </c:pt>
                <c:pt idx="5">
                  <c:v>0.96899999999999997</c:v>
                </c:pt>
                <c:pt idx="6">
                  <c:v>1.0690999999999999</c:v>
                </c:pt>
                <c:pt idx="7">
                  <c:v>1.1578999999999999</c:v>
                </c:pt>
                <c:pt idx="8">
                  <c:v>1.2511000000000001</c:v>
                </c:pt>
                <c:pt idx="9">
                  <c:v>1.3541000000000001</c:v>
                </c:pt>
                <c:pt idx="10">
                  <c:v>1.4460999999999999</c:v>
                </c:pt>
                <c:pt idx="11">
                  <c:v>1.5370999999999999</c:v>
                </c:pt>
                <c:pt idx="12">
                  <c:v>1.6387</c:v>
                </c:pt>
                <c:pt idx="13">
                  <c:v>1.7361</c:v>
                </c:pt>
                <c:pt idx="14">
                  <c:v>1.8213999999999999</c:v>
                </c:pt>
                <c:pt idx="15">
                  <c:v>1.9158999999999999</c:v>
                </c:pt>
                <c:pt idx="16">
                  <c:v>2.0175999999999998</c:v>
                </c:pt>
                <c:pt idx="17">
                  <c:v>2.1011000000000002</c:v>
                </c:pt>
                <c:pt idx="18">
                  <c:v>2.1894</c:v>
                </c:pt>
              </c:numCache>
            </c:numRef>
          </c:xVal>
          <c:yVal>
            <c:numRef>
              <c:f>'505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14-49D3-B2C3-6C446E2B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'604 MHz'!$A$2:$A$20</c:f>
              <c:numCache>
                <c:formatCode>0.0</c:formatCode>
                <c:ptCount val="19"/>
                <c:pt idx="0">
                  <c:v>0.54110000000000003</c:v>
                </c:pt>
                <c:pt idx="1">
                  <c:v>0.61829999999999996</c:v>
                </c:pt>
                <c:pt idx="2">
                  <c:v>0.70909999999999995</c:v>
                </c:pt>
                <c:pt idx="3">
                  <c:v>0.80089999999999995</c:v>
                </c:pt>
                <c:pt idx="4">
                  <c:v>0.88800000000000001</c:v>
                </c:pt>
                <c:pt idx="5">
                  <c:v>0.98370000000000002</c:v>
                </c:pt>
                <c:pt idx="6">
                  <c:v>1.0875999999999999</c:v>
                </c:pt>
                <c:pt idx="7">
                  <c:v>1.1812</c:v>
                </c:pt>
                <c:pt idx="8">
                  <c:v>1.2805</c:v>
                </c:pt>
                <c:pt idx="9">
                  <c:v>1.3872</c:v>
                </c:pt>
                <c:pt idx="10">
                  <c:v>1.4817</c:v>
                </c:pt>
                <c:pt idx="11">
                  <c:v>1.5711999999999999</c:v>
                </c:pt>
                <c:pt idx="12">
                  <c:v>1.6772</c:v>
                </c:pt>
                <c:pt idx="13">
                  <c:v>1.7777000000000001</c:v>
                </c:pt>
                <c:pt idx="14">
                  <c:v>1.8655999999999999</c:v>
                </c:pt>
                <c:pt idx="15">
                  <c:v>1.9635</c:v>
                </c:pt>
                <c:pt idx="16">
                  <c:v>2.0629</c:v>
                </c:pt>
                <c:pt idx="17">
                  <c:v>2.1463999999999999</c:v>
                </c:pt>
                <c:pt idx="18">
                  <c:v>2.2395999999999998</c:v>
                </c:pt>
              </c:numCache>
            </c:numRef>
          </c:xVal>
          <c:yVal>
            <c:numRef>
              <c:f>'604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C1-47BA-AD7E-A2EEF2E1688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'604 MHz'!$A$2:$A$20</c:f>
              <c:numCache>
                <c:formatCode>0.0</c:formatCode>
                <c:ptCount val="19"/>
                <c:pt idx="0">
                  <c:v>0.54110000000000003</c:v>
                </c:pt>
                <c:pt idx="1">
                  <c:v>0.61829999999999996</c:v>
                </c:pt>
                <c:pt idx="2">
                  <c:v>0.70909999999999995</c:v>
                </c:pt>
                <c:pt idx="3">
                  <c:v>0.80089999999999995</c:v>
                </c:pt>
                <c:pt idx="4">
                  <c:v>0.88800000000000001</c:v>
                </c:pt>
                <c:pt idx="5">
                  <c:v>0.98370000000000002</c:v>
                </c:pt>
                <c:pt idx="6">
                  <c:v>1.0875999999999999</c:v>
                </c:pt>
                <c:pt idx="7">
                  <c:v>1.1812</c:v>
                </c:pt>
                <c:pt idx="8">
                  <c:v>1.2805</c:v>
                </c:pt>
                <c:pt idx="9">
                  <c:v>1.3872</c:v>
                </c:pt>
                <c:pt idx="10">
                  <c:v>1.4817</c:v>
                </c:pt>
                <c:pt idx="11">
                  <c:v>1.5711999999999999</c:v>
                </c:pt>
                <c:pt idx="12">
                  <c:v>1.6772</c:v>
                </c:pt>
                <c:pt idx="13">
                  <c:v>1.7777000000000001</c:v>
                </c:pt>
                <c:pt idx="14">
                  <c:v>1.8655999999999999</c:v>
                </c:pt>
                <c:pt idx="15">
                  <c:v>1.9635</c:v>
                </c:pt>
                <c:pt idx="16">
                  <c:v>2.0629</c:v>
                </c:pt>
                <c:pt idx="17">
                  <c:v>2.1463999999999999</c:v>
                </c:pt>
                <c:pt idx="18">
                  <c:v>2.2395999999999998</c:v>
                </c:pt>
              </c:numCache>
            </c:numRef>
          </c:xVal>
          <c:yVal>
            <c:numRef>
              <c:f>'604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C1-47BA-AD7E-A2EEF2E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'703 MHz'!$A$2:$A$20</c:f>
              <c:numCache>
                <c:formatCode>0.0</c:formatCode>
                <c:ptCount val="19"/>
                <c:pt idx="0">
                  <c:v>0.52380000000000004</c:v>
                </c:pt>
                <c:pt idx="1">
                  <c:v>0.59860000000000002</c:v>
                </c:pt>
                <c:pt idx="2">
                  <c:v>0.69179999999999997</c:v>
                </c:pt>
                <c:pt idx="3">
                  <c:v>0.7883</c:v>
                </c:pt>
                <c:pt idx="4">
                  <c:v>0.88070000000000004</c:v>
                </c:pt>
                <c:pt idx="5">
                  <c:v>0.9788</c:v>
                </c:pt>
                <c:pt idx="6">
                  <c:v>1.0858000000000001</c:v>
                </c:pt>
                <c:pt idx="7">
                  <c:v>1.1860999999999999</c:v>
                </c:pt>
                <c:pt idx="8">
                  <c:v>1.2908999999999999</c:v>
                </c:pt>
                <c:pt idx="9">
                  <c:v>1.4019999999999999</c:v>
                </c:pt>
                <c:pt idx="10">
                  <c:v>1.5024999999999999</c:v>
                </c:pt>
                <c:pt idx="11">
                  <c:v>1.6092</c:v>
                </c:pt>
                <c:pt idx="12">
                  <c:v>1.7209000000000001</c:v>
                </c:pt>
                <c:pt idx="13">
                  <c:v>1.8239000000000001</c:v>
                </c:pt>
                <c:pt idx="14">
                  <c:v>1.9147000000000001</c:v>
                </c:pt>
                <c:pt idx="15">
                  <c:v>2.0152000000000001</c:v>
                </c:pt>
                <c:pt idx="16">
                  <c:v>2.1168</c:v>
                </c:pt>
                <c:pt idx="17">
                  <c:v>2.2168000000000001</c:v>
                </c:pt>
                <c:pt idx="18">
                  <c:v>2.3370000000000002</c:v>
                </c:pt>
              </c:numCache>
            </c:numRef>
          </c:xVal>
          <c:yVal>
            <c:numRef>
              <c:f>'703 MHz'!$B$2:$B$20</c:f>
              <c:numCache>
                <c:formatCode>0.0</c:formatCode>
                <c:ptCount val="19"/>
                <c:pt idx="0">
                  <c:v>-70</c:v>
                </c:pt>
                <c:pt idx="1">
                  <c:v>-66.111111111111114</c:v>
                </c:pt>
                <c:pt idx="2">
                  <c:v>-62.222222222222229</c:v>
                </c:pt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5-4585-B76D-42D7195375F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'703 MHz'!$A$2:$A$20</c:f>
              <c:numCache>
                <c:formatCode>0.0</c:formatCode>
                <c:ptCount val="19"/>
                <c:pt idx="0">
                  <c:v>0.52380000000000004</c:v>
                </c:pt>
                <c:pt idx="1">
                  <c:v>0.59860000000000002</c:v>
                </c:pt>
                <c:pt idx="2">
                  <c:v>0.69179999999999997</c:v>
                </c:pt>
                <c:pt idx="3">
                  <c:v>0.7883</c:v>
                </c:pt>
                <c:pt idx="4">
                  <c:v>0.88070000000000004</c:v>
                </c:pt>
                <c:pt idx="5">
                  <c:v>0.9788</c:v>
                </c:pt>
                <c:pt idx="6">
                  <c:v>1.0858000000000001</c:v>
                </c:pt>
                <c:pt idx="7">
                  <c:v>1.1860999999999999</c:v>
                </c:pt>
                <c:pt idx="8">
                  <c:v>1.2908999999999999</c:v>
                </c:pt>
                <c:pt idx="9">
                  <c:v>1.4019999999999999</c:v>
                </c:pt>
                <c:pt idx="10">
                  <c:v>1.5024999999999999</c:v>
                </c:pt>
                <c:pt idx="11">
                  <c:v>1.6092</c:v>
                </c:pt>
                <c:pt idx="12">
                  <c:v>1.7209000000000001</c:v>
                </c:pt>
                <c:pt idx="13">
                  <c:v>1.8239000000000001</c:v>
                </c:pt>
                <c:pt idx="14">
                  <c:v>1.9147000000000001</c:v>
                </c:pt>
                <c:pt idx="15">
                  <c:v>2.0152000000000001</c:v>
                </c:pt>
                <c:pt idx="16">
                  <c:v>2.1168</c:v>
                </c:pt>
                <c:pt idx="17">
                  <c:v>2.2168000000000001</c:v>
                </c:pt>
                <c:pt idx="18">
                  <c:v>2.3370000000000002</c:v>
                </c:pt>
              </c:numCache>
            </c:numRef>
          </c:xVal>
          <c:yVal>
            <c:numRef>
              <c:f>'703 MHz'!$C$2:$C$20</c:f>
              <c:numCache>
                <c:formatCode>0.00</c:formatCode>
                <c:ptCount val="19"/>
                <c:pt idx="3">
                  <c:v>-58.333333333333343</c:v>
                </c:pt>
                <c:pt idx="4">
                  <c:v>-54.444444444444457</c:v>
                </c:pt>
                <c:pt idx="5">
                  <c:v>-50.555555555555571</c:v>
                </c:pt>
                <c:pt idx="6">
                  <c:v>-46.666666666666686</c:v>
                </c:pt>
                <c:pt idx="7">
                  <c:v>-42.7777777777778</c:v>
                </c:pt>
                <c:pt idx="8">
                  <c:v>-38.888888888888914</c:v>
                </c:pt>
                <c:pt idx="9">
                  <c:v>-35.000000000000028</c:v>
                </c:pt>
                <c:pt idx="10">
                  <c:v>-31.111111111111139</c:v>
                </c:pt>
                <c:pt idx="11">
                  <c:v>-27.22222222222225</c:v>
                </c:pt>
                <c:pt idx="12">
                  <c:v>-23.333333333333361</c:v>
                </c:pt>
                <c:pt idx="13">
                  <c:v>-19.444444444444471</c:v>
                </c:pt>
                <c:pt idx="14">
                  <c:v>-15.555555555555582</c:v>
                </c:pt>
                <c:pt idx="15">
                  <c:v>-11.666666666666693</c:v>
                </c:pt>
                <c:pt idx="16">
                  <c:v>-7.7777777777778034</c:v>
                </c:pt>
                <c:pt idx="17">
                  <c:v>-3.8888888888889146</c:v>
                </c:pt>
                <c:pt idx="1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B5-4585-B76D-42D71953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162896</xdr:colOff>
      <xdr:row>1</xdr:row>
      <xdr:rowOff>26460</xdr:rowOff>
    </xdr:from>
    <xdr:to>
      <xdr:col>14</xdr:col>
      <xdr:colOff>66091</xdr:colOff>
      <xdr:row>23</xdr:row>
      <xdr:rowOff>128296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24"/>
  <sheetViews>
    <sheetView tabSelected="1" zoomScale="98" zoomScaleNormal="180" workbookViewId="0">
      <selection activeCell="P22" sqref="P22"/>
    </sheetView>
  </sheetViews>
  <sheetFormatPr baseColWidth="10" defaultRowHeight="14.4" x14ac:dyDescent="0.55000000000000004"/>
  <cols>
    <col min="1" max="1" width="20" customWidth="1"/>
  </cols>
  <sheetData>
    <row r="1" spans="1:5" x14ac:dyDescent="0.55000000000000004">
      <c r="A1" t="s">
        <v>0</v>
      </c>
      <c r="B1" t="s">
        <v>55</v>
      </c>
    </row>
    <row r="2" spans="1:5" x14ac:dyDescent="0.55000000000000004">
      <c r="A2" t="s">
        <v>1</v>
      </c>
      <c r="B2" s="1">
        <v>5537</v>
      </c>
      <c r="C2" t="s">
        <v>2</v>
      </c>
    </row>
    <row r="3" spans="1:5" x14ac:dyDescent="0.55000000000000004">
      <c r="A3" t="s">
        <v>3</v>
      </c>
      <c r="B3" s="2" t="s">
        <v>4</v>
      </c>
      <c r="C3" t="s">
        <v>5</v>
      </c>
    </row>
    <row r="4" spans="1:5" x14ac:dyDescent="0.55000000000000004">
      <c r="A4" t="s">
        <v>6</v>
      </c>
      <c r="B4" s="3">
        <v>5.0229999999999997</v>
      </c>
      <c r="C4" t="s">
        <v>7</v>
      </c>
    </row>
    <row r="5" spans="1:5" x14ac:dyDescent="0.55000000000000004">
      <c r="A5" t="s">
        <v>8</v>
      </c>
      <c r="B5" s="4">
        <v>10</v>
      </c>
      <c r="C5" t="s">
        <v>12</v>
      </c>
    </row>
    <row r="6" spans="1:5" x14ac:dyDescent="0.55000000000000004">
      <c r="A6" t="s">
        <v>9</v>
      </c>
      <c r="B6" s="6">
        <v>1000</v>
      </c>
      <c r="C6" t="s">
        <v>13</v>
      </c>
    </row>
    <row r="7" spans="1:5" x14ac:dyDescent="0.55000000000000004">
      <c r="A7" t="s">
        <v>10</v>
      </c>
      <c r="B7" s="5">
        <v>-70</v>
      </c>
      <c r="C7" t="s">
        <v>18</v>
      </c>
    </row>
    <row r="8" spans="1:5" x14ac:dyDescent="0.55000000000000004">
      <c r="A8" t="s">
        <v>11</v>
      </c>
      <c r="B8" s="6">
        <v>0</v>
      </c>
      <c r="C8" t="s">
        <v>19</v>
      </c>
    </row>
    <row r="9" spans="1:5" x14ac:dyDescent="0.55000000000000004">
      <c r="A9" t="s">
        <v>16</v>
      </c>
      <c r="B9" s="7">
        <f>B6-B5</f>
        <v>990</v>
      </c>
    </row>
    <row r="11" spans="1:5" x14ac:dyDescent="0.55000000000000004">
      <c r="A11" s="9" t="s">
        <v>17</v>
      </c>
      <c r="B11" s="11" t="s">
        <v>44</v>
      </c>
      <c r="C11" s="11" t="s">
        <v>45</v>
      </c>
    </row>
    <row r="12" spans="1:5" x14ac:dyDescent="0.55000000000000004">
      <c r="A12" s="10">
        <f>B5</f>
        <v>10</v>
      </c>
      <c r="B12" s="17">
        <f>'10 MHz'!A25</f>
        <v>51.396000000000001</v>
      </c>
      <c r="C12" s="17">
        <f>'10 MHz'!B25</f>
        <v>-98.686000000000007</v>
      </c>
      <c r="D12" s="8" t="s">
        <v>14</v>
      </c>
      <c r="E12" s="8" t="s">
        <v>15</v>
      </c>
    </row>
    <row r="13" spans="1:5" x14ac:dyDescent="0.55000000000000004">
      <c r="A13" s="10">
        <f>0.1*$B$9+A12</f>
        <v>109</v>
      </c>
      <c r="B13" s="26">
        <f>'109 MHz'!A25</f>
        <v>49.49</v>
      </c>
      <c r="C13" s="17">
        <f>'109 MHz'!B25</f>
        <v>-97.311999999999998</v>
      </c>
      <c r="D13" s="8" t="s">
        <v>20</v>
      </c>
      <c r="E13" s="8" t="s">
        <v>32</v>
      </c>
    </row>
    <row r="14" spans="1:5" x14ac:dyDescent="0.55000000000000004">
      <c r="A14" s="10">
        <f t="shared" ref="A14:A20" si="0">0.1*$B$9+A13</f>
        <v>208</v>
      </c>
      <c r="B14" s="17">
        <f>'208 MHz'!A25</f>
        <v>47.636000000000003</v>
      </c>
      <c r="C14" s="17">
        <f>'208 MHz'!B25</f>
        <v>-96.05</v>
      </c>
      <c r="D14" s="8" t="s">
        <v>21</v>
      </c>
      <c r="E14" s="8" t="s">
        <v>38</v>
      </c>
    </row>
    <row r="15" spans="1:5" x14ac:dyDescent="0.55000000000000004">
      <c r="A15" s="10">
        <f t="shared" si="0"/>
        <v>307</v>
      </c>
      <c r="B15" s="17">
        <f>'307 MHz'!A$25</f>
        <v>45.781999999999996</v>
      </c>
      <c r="C15" s="17">
        <f>'307 MHz'!B25</f>
        <v>-94.820999999999998</v>
      </c>
      <c r="D15" s="8" t="s">
        <v>22</v>
      </c>
      <c r="E15" s="8" t="s">
        <v>33</v>
      </c>
    </row>
    <row r="16" spans="1:5" x14ac:dyDescent="0.55000000000000004">
      <c r="A16" s="10">
        <f t="shared" si="0"/>
        <v>406</v>
      </c>
      <c r="B16" s="17">
        <f>'406 MHz'!A$25</f>
        <v>43.445999999999998</v>
      </c>
      <c r="C16" s="17">
        <f>'406 MHz'!B25</f>
        <v>-92.736999999999995</v>
      </c>
      <c r="D16" s="8" t="s">
        <v>23</v>
      </c>
      <c r="E16" s="8" t="s">
        <v>39</v>
      </c>
    </row>
    <row r="17" spans="1:5" x14ac:dyDescent="0.55000000000000004">
      <c r="A17" s="10">
        <f t="shared" si="0"/>
        <v>505</v>
      </c>
      <c r="B17" s="17">
        <f>'505 MHz'!A25</f>
        <v>41.296999999999997</v>
      </c>
      <c r="C17" s="17">
        <f>'505 MHz'!B25</f>
        <v>-90.789000000000001</v>
      </c>
      <c r="D17" s="8" t="s">
        <v>24</v>
      </c>
      <c r="E17" s="8" t="s">
        <v>34</v>
      </c>
    </row>
    <row r="18" spans="1:5" x14ac:dyDescent="0.55000000000000004">
      <c r="A18" s="10">
        <f t="shared" si="0"/>
        <v>604</v>
      </c>
      <c r="B18" s="17">
        <f>'604 MHz'!A$25</f>
        <v>40.101999999999997</v>
      </c>
      <c r="C18" s="17">
        <f>'604 MHz'!B25</f>
        <v>-90.308999999999997</v>
      </c>
      <c r="D18" s="8" t="s">
        <v>25</v>
      </c>
      <c r="E18" s="8" t="s">
        <v>40</v>
      </c>
    </row>
    <row r="19" spans="1:5" x14ac:dyDescent="0.55000000000000004">
      <c r="A19" s="10">
        <f t="shared" si="0"/>
        <v>703</v>
      </c>
      <c r="B19" s="17">
        <f>'703 MHz'!A$25</f>
        <v>37.603999999999999</v>
      </c>
      <c r="C19" s="17">
        <f>'703 MHz'!B25</f>
        <v>-87.616</v>
      </c>
      <c r="D19" s="8" t="s">
        <v>26</v>
      </c>
      <c r="E19" s="8" t="s">
        <v>35</v>
      </c>
    </row>
    <row r="20" spans="1:5" x14ac:dyDescent="0.55000000000000004">
      <c r="A20" s="10">
        <f t="shared" si="0"/>
        <v>802</v>
      </c>
      <c r="B20" s="17">
        <f>' 802 MHz'!A$25</f>
        <v>36.478999999999999</v>
      </c>
      <c r="C20" s="17">
        <f>' 802 MHz'!B25</f>
        <v>-86.638999999999996</v>
      </c>
      <c r="D20" s="8" t="s">
        <v>27</v>
      </c>
      <c r="E20" s="8" t="s">
        <v>41</v>
      </c>
    </row>
    <row r="21" spans="1:5" x14ac:dyDescent="0.55000000000000004">
      <c r="A21" s="10">
        <f>0.08*$B$9+A20</f>
        <v>881.2</v>
      </c>
      <c r="B21" s="17">
        <f>'880 MHz'!A$25</f>
        <v>34.823</v>
      </c>
      <c r="C21" s="17">
        <f>'880 MHz'!B25</f>
        <v>-84.424000000000007</v>
      </c>
      <c r="D21" s="8" t="s">
        <v>28</v>
      </c>
      <c r="E21" s="8" t="s">
        <v>36</v>
      </c>
    </row>
    <row r="22" spans="1:5" x14ac:dyDescent="0.55000000000000004">
      <c r="A22" s="10">
        <f>0.06*$B$9+A21</f>
        <v>940.6</v>
      </c>
      <c r="B22" s="17">
        <f>'941 MHz'!A$25</f>
        <v>33.808</v>
      </c>
      <c r="C22" s="17">
        <f>'941 MHz'!B25</f>
        <v>-83.367000000000004</v>
      </c>
      <c r="D22" s="8" t="s">
        <v>29</v>
      </c>
      <c r="E22" s="8" t="s">
        <v>42</v>
      </c>
    </row>
    <row r="23" spans="1:5" x14ac:dyDescent="0.55000000000000004">
      <c r="A23" s="10">
        <f>0.04*$B$9+A22</f>
        <v>980.2</v>
      </c>
      <c r="B23" s="26">
        <f>'980 MHz'!A$25</f>
        <v>33.31</v>
      </c>
      <c r="C23" s="17">
        <f>'980 MHz'!B25</f>
        <v>-82.816999999999993</v>
      </c>
      <c r="D23" s="8" t="s">
        <v>30</v>
      </c>
      <c r="E23" s="8" t="s">
        <v>37</v>
      </c>
    </row>
    <row r="24" spans="1:5" x14ac:dyDescent="0.55000000000000004">
      <c r="A24" s="10">
        <f>0.02*$B$9+A23</f>
        <v>1000</v>
      </c>
      <c r="B24" s="26">
        <f>'1000 MHz'!A$25</f>
        <v>33.049999999999997</v>
      </c>
      <c r="C24" s="17">
        <f>'1000 MHz'!B25</f>
        <v>-82.347999999999999</v>
      </c>
      <c r="D24" s="8" t="s">
        <v>31</v>
      </c>
      <c r="E24" s="8" t="s">
        <v>43</v>
      </c>
    </row>
  </sheetData>
  <pageMargins left="0.70866141732283472" right="0.70866141732283472" top="0.78740157480314965" bottom="0.78740157480314965" header="0.31496062992125984" footer="0.31496062992125984"/>
  <pageSetup paperSize="9" scale="13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zoomScale="108" workbookViewId="0">
      <selection activeCell="A20" sqref="A20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0.50900000000000001</v>
      </c>
      <c r="B2" s="23">
        <v>-70</v>
      </c>
      <c r="C2" s="18"/>
      <c r="D2" s="16" t="s">
        <v>48</v>
      </c>
    </row>
    <row r="3" spans="1:4" x14ac:dyDescent="0.55000000000000004">
      <c r="A3" s="22">
        <v>0.58140000000000003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0.67689999999999995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0.77759999999999996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0.87590000000000001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0.9788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1.0915999999999999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1.1983999999999999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1.3087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1.4240999999999999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1.5305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1.6375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1.7472000000000001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1.8563000000000001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1.9527000000000001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2.0546000000000002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2.1486999999999998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2.2484999999999999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2.3771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36.478999999999999</v>
      </c>
      <c r="B25" s="13">
        <v>-86.638999999999996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A14" sqref="A14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0.49170000000000003</v>
      </c>
      <c r="B2" s="23">
        <v>-70</v>
      </c>
      <c r="C2" s="18"/>
      <c r="D2" s="16" t="s">
        <v>48</v>
      </c>
    </row>
    <row r="3" spans="1:4" x14ac:dyDescent="0.55000000000000004">
      <c r="A3" s="22">
        <v>0.55379999999999996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0.64539999999999997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0.74950000000000006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0.85489999999999999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0.96089999999999998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1.0781000000000001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1.1912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1.3056000000000001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1.4253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1.5368999999999999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1.6486000000000001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1.7747999999999999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1.8876999999999999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1.9887999999999999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2.0960999999999999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2.1934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2.2873000000000001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2.4095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34.823</v>
      </c>
      <c r="B25" s="13">
        <v>-84.424000000000007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C27" sqref="C27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0.48449999999999999</v>
      </c>
      <c r="B2" s="23">
        <v>-70</v>
      </c>
      <c r="C2" s="18"/>
      <c r="D2" s="16" t="s">
        <v>48</v>
      </c>
    </row>
    <row r="3" spans="1:4" x14ac:dyDescent="0.55000000000000004">
      <c r="A3" s="22">
        <v>0.54330000000000001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0.63170000000000004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0.73819999999999997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0.84689999999999999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0.95740000000000003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1.0783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1.1971000000000001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1.3149999999999999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1.4384999999999999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1.5535000000000001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1.6698999999999999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1.7981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1.9121999999999999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2.0181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2.1282999999999999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2.2311999999999999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2.3306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2.4376000000000002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33.808</v>
      </c>
      <c r="B25" s="13">
        <v>-83.367000000000004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0.48060000000000003</v>
      </c>
      <c r="B2" s="23">
        <v>-70</v>
      </c>
      <c r="C2" s="18"/>
      <c r="D2" s="16" t="s">
        <v>48</v>
      </c>
    </row>
    <row r="3" spans="1:4" x14ac:dyDescent="0.55000000000000004">
      <c r="A3" s="22">
        <v>0.53480000000000005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0.62309999999999999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0.72989999999999999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0.84140000000000004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0.95430000000000004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1.0781000000000001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1.1996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1.3221000000000001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1.4470000000000001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1.5639000000000001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1.6780999999999999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1.8056000000000001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1.9233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2.0305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2.1421000000000001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2.2456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2.3496999999999999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2.4590999999999998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33.31</v>
      </c>
      <c r="B25" s="13">
        <v>-82.816999999999993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D26" sqref="D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0.48809999999999998</v>
      </c>
      <c r="B2" s="23">
        <v>-70</v>
      </c>
      <c r="C2" s="18"/>
      <c r="D2" s="16" t="s">
        <v>48</v>
      </c>
    </row>
    <row r="3" spans="1:4" x14ac:dyDescent="0.55000000000000004">
      <c r="A3" s="22">
        <v>0.52780000000000005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0.61329999999999996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0.72060000000000002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0.83279999999999998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0.9466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1.0720000000000001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1.1950000000000001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1.3186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1.4449000000000001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1.5639000000000001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1.6778999999999999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1.806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1.9245000000000001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2.0335999999999999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2.1454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2.2484999999999999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2.3527999999999998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2.4617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33.049999999999997</v>
      </c>
      <c r="B25" s="13">
        <v>-82.347999999999999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25"/>
  <sheetViews>
    <sheetView zoomScaleNormal="100" workbookViewId="0">
      <selection activeCell="B26" sqref="B26"/>
    </sheetView>
  </sheetViews>
  <sheetFormatPr baseColWidth="10" defaultRowHeight="14.4" x14ac:dyDescent="0.55000000000000004"/>
  <cols>
    <col min="1" max="3" width="11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0.57269999999999999</v>
      </c>
      <c r="B2" s="23">
        <v>-70</v>
      </c>
      <c r="C2" s="18"/>
      <c r="D2" s="16" t="s">
        <v>48</v>
      </c>
    </row>
    <row r="3" spans="1:4" x14ac:dyDescent="0.55000000000000004">
      <c r="A3" s="22">
        <v>0.64029999999999998</v>
      </c>
      <c r="B3" s="24">
        <f t="shared" ref="B3:B13" si="0">B2+$B$23</f>
        <v>-66.111111111111114</v>
      </c>
      <c r="C3" s="18"/>
      <c r="D3" s="16"/>
    </row>
    <row r="4" spans="1:4" x14ac:dyDescent="0.55000000000000004">
      <c r="A4" s="22">
        <v>0.71750000000000003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0.78759999999999997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0.85609999999999997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0.93469999999999998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1.0144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1.0835999999999999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1.1603000000000001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1.2437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1.3172999999999999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1.3884000000000001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1.4703999999999999</v>
      </c>
      <c r="B14" s="24">
        <f t="shared" ref="B14:B17" si="2">B13+$B$23</f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1.548</v>
      </c>
      <c r="B15" s="24">
        <f t="shared" si="2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1.6153</v>
      </c>
      <c r="B16" s="24">
        <f t="shared" si="2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1.6914</v>
      </c>
      <c r="B17" s="24">
        <f t="shared" si="2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1.7761</v>
      </c>
      <c r="B18" s="24">
        <f t="shared" ref="B18:B19" si="3">B17+$B$23</f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1.8478000000000001</v>
      </c>
      <c r="B19" s="24">
        <f t="shared" si="3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1.9069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51.396000000000001</v>
      </c>
      <c r="B25" s="13">
        <v>-98.686000000000007</v>
      </c>
      <c r="C25" s="19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6" sqref="B26"/>
    </sheetView>
  </sheetViews>
  <sheetFormatPr baseColWidth="10" defaultRowHeight="14.4" x14ac:dyDescent="0.55000000000000004"/>
  <cols>
    <col min="1" max="3" width="11" style="8"/>
  </cols>
  <sheetData>
    <row r="1" spans="1:4" x14ac:dyDescent="0.55000000000000004">
      <c r="A1" s="12">
        <v>2.0356999999999998</v>
      </c>
      <c r="B1" s="12" t="s">
        <v>47</v>
      </c>
      <c r="C1" s="12" t="s">
        <v>53</v>
      </c>
      <c r="D1" s="16"/>
    </row>
    <row r="2" spans="1:4" x14ac:dyDescent="0.55000000000000004">
      <c r="A2" s="22">
        <v>0.5726</v>
      </c>
      <c r="B2" s="23">
        <v>-70</v>
      </c>
      <c r="C2" s="18"/>
      <c r="D2" s="16" t="s">
        <v>48</v>
      </c>
    </row>
    <row r="3" spans="1:4" x14ac:dyDescent="0.55000000000000004">
      <c r="A3" s="22">
        <v>0.63929999999999998</v>
      </c>
      <c r="B3" s="24">
        <f t="shared" ref="B3:B13" si="0">B2+$B$23</f>
        <v>-66.111111111111114</v>
      </c>
      <c r="C3" s="18">
        <f t="shared" ref="C3:C20" si="1">B3</f>
        <v>-66.111111111111114</v>
      </c>
      <c r="D3" s="16"/>
    </row>
    <row r="4" spans="1:4" x14ac:dyDescent="0.55000000000000004">
      <c r="A4" s="22">
        <v>0.71650000000000003</v>
      </c>
      <c r="B4" s="24">
        <f t="shared" si="0"/>
        <v>-62.222222222222229</v>
      </c>
      <c r="C4" s="18">
        <f t="shared" si="1"/>
        <v>-62.222222222222229</v>
      </c>
      <c r="D4" s="16"/>
    </row>
    <row r="5" spans="1:4" x14ac:dyDescent="0.55000000000000004">
      <c r="A5" s="22">
        <v>0.78779999999999994</v>
      </c>
      <c r="B5" s="24">
        <f t="shared" si="0"/>
        <v>-58.333333333333343</v>
      </c>
      <c r="C5" s="18">
        <f t="shared" si="1"/>
        <v>-58.333333333333343</v>
      </c>
      <c r="D5" s="25" t="s">
        <v>54</v>
      </c>
    </row>
    <row r="6" spans="1:4" x14ac:dyDescent="0.55000000000000004">
      <c r="A6" s="22">
        <v>0.85860000000000003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0.93959999999999999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1.0226999999999999</v>
      </c>
      <c r="B8" s="24">
        <f t="shared" si="0"/>
        <v>-46.666666666666686</v>
      </c>
      <c r="C8" s="18">
        <f>B8</f>
        <v>-46.666666666666686</v>
      </c>
      <c r="D8" s="25"/>
    </row>
    <row r="9" spans="1:4" x14ac:dyDescent="0.55000000000000004">
      <c r="A9" s="22">
        <v>1.0952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1.1749000000000001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1.2618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1.3382000000000001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1.4117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1.4977</v>
      </c>
      <c r="B14" s="24">
        <f t="shared" ref="B14:B19" si="2">B13+$B$23</f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1.5790999999999999</v>
      </c>
      <c r="B15" s="24">
        <f t="shared" si="2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1.6485000000000001</v>
      </c>
      <c r="B16" s="24">
        <f t="shared" si="2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1.7284999999999999</v>
      </c>
      <c r="B17" s="24">
        <f t="shared" si="2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1.8178000000000001</v>
      </c>
      <c r="B18" s="24">
        <f t="shared" si="2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1.8927</v>
      </c>
      <c r="B19" s="24">
        <f t="shared" si="2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1.9601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49.49</v>
      </c>
      <c r="B25" s="13">
        <v>-97.311999999999998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5" sqref="B25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0.58299999999999996</v>
      </c>
      <c r="B2" s="23">
        <v>-70</v>
      </c>
      <c r="C2" s="18"/>
      <c r="D2" s="16" t="s">
        <v>48</v>
      </c>
    </row>
    <row r="3" spans="1:4" x14ac:dyDescent="0.55000000000000004">
      <c r="A3" s="22">
        <v>0.65380000000000005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0.73250000000000004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0.80120000000000002</v>
      </c>
      <c r="B5" s="24">
        <f t="shared" si="0"/>
        <v>-58.333333333333343</v>
      </c>
      <c r="C5" s="18">
        <f>B5</f>
        <v>-58.333333333333343</v>
      </c>
      <c r="D5" s="25" t="s">
        <v>54</v>
      </c>
    </row>
    <row r="6" spans="1:4" x14ac:dyDescent="0.55000000000000004">
      <c r="A6" s="22">
        <v>0.87090000000000001</v>
      </c>
      <c r="B6" s="24">
        <f t="shared" si="0"/>
        <v>-54.444444444444457</v>
      </c>
      <c r="C6" s="18">
        <f t="shared" ref="C6:C20" si="1">B6</f>
        <v>-54.444444444444457</v>
      </c>
      <c r="D6" s="25"/>
    </row>
    <row r="7" spans="1:4" x14ac:dyDescent="0.55000000000000004">
      <c r="A7" s="22">
        <v>0.95309999999999995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1.0381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1.1128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1.1947000000000001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1.2842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1.3638999999999999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1.4400999999999999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1.5270999999999999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1.6129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1.6859999999999999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1.7686999999999999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1.8609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1.9403999999999999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2.0099999999999998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47.636000000000003</v>
      </c>
      <c r="B25" s="13">
        <v>-96.05</v>
      </c>
      <c r="C25" s="19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0.58050000000000002</v>
      </c>
      <c r="B2" s="23">
        <v>-70</v>
      </c>
      <c r="C2" s="18"/>
      <c r="D2" s="16" t="s">
        <v>48</v>
      </c>
    </row>
    <row r="3" spans="1:4" x14ac:dyDescent="0.55000000000000004">
      <c r="A3" s="22">
        <v>0.65500000000000003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0.73680000000000001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0.81079999999999997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0.88190000000000002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0.96409999999999996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1.0524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1.1296999999999999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1.2131000000000001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1.3063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1.3896999999999999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1.4710000000000001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1.5626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1.6521999999999999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1.7294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1.8152999999999999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1.911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1.9910000000000001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2.0644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45.781999999999996</v>
      </c>
      <c r="B25" s="13">
        <v>-94.820999999999998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0.54190000000000005</v>
      </c>
      <c r="B2" s="23">
        <v>-70</v>
      </c>
      <c r="C2" s="18"/>
      <c r="D2" s="16" t="s">
        <v>48</v>
      </c>
    </row>
    <row r="3" spans="1:4" x14ac:dyDescent="0.55000000000000004">
      <c r="A3" s="22">
        <v>0.61360000000000003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0.70299999999999996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0.79330000000000001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0.87539999999999996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0.96650000000000003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1.0633999999999999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1.1479999999999999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1.2373000000000001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1.3359000000000001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1.4228000000000001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1.5038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1.6007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1.6947000000000001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1.7748999999999999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1.8651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1.9624999999999999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2.0423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2.1244000000000001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43.445999999999998</v>
      </c>
      <c r="B25" s="13">
        <v>-92.736999999999995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5" sqref="B25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0.54169999999999996</v>
      </c>
      <c r="B2" s="23">
        <v>-70</v>
      </c>
      <c r="C2" s="18"/>
      <c r="D2" s="16" t="s">
        <v>48</v>
      </c>
    </row>
    <row r="3" spans="1:4" x14ac:dyDescent="0.55000000000000004">
      <c r="A3" s="22">
        <v>0.61629999999999996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0.70420000000000005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0.79320000000000002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0.877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0.96899999999999997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1.0690999999999999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1.1578999999999999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1.2511000000000001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1.3541000000000001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1.4460999999999999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1.5370999999999999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1.6387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1.7361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1.8213999999999999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1.9158999999999999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2.0175999999999998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2.1011000000000002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2.1894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8">
        <v>41.296999999999997</v>
      </c>
      <c r="B25" s="13">
        <v>-90.789000000000001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D28" sqref="D28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0.54110000000000003</v>
      </c>
      <c r="B2" s="23">
        <v>-70</v>
      </c>
      <c r="C2" s="18"/>
      <c r="D2" s="16" t="s">
        <v>48</v>
      </c>
    </row>
    <row r="3" spans="1:4" x14ac:dyDescent="0.55000000000000004">
      <c r="A3" s="22">
        <v>0.61829999999999996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0.70909999999999995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0.80089999999999995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0.88800000000000001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0.98370000000000002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1.0875999999999999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1.1812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1.2805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1.3872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1.4817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1.5711999999999999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1.6772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1.7777000000000001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1.8655999999999999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1.9635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2.0629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2.1463999999999999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2.2395999999999998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40.101999999999997</v>
      </c>
      <c r="B25" s="13">
        <v>-90.308999999999997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46</v>
      </c>
      <c r="B1" s="12" t="s">
        <v>47</v>
      </c>
      <c r="C1" s="12" t="s">
        <v>53</v>
      </c>
      <c r="D1" s="16"/>
    </row>
    <row r="2" spans="1:4" x14ac:dyDescent="0.55000000000000004">
      <c r="A2" s="22">
        <v>0.52380000000000004</v>
      </c>
      <c r="B2" s="23">
        <v>-70</v>
      </c>
      <c r="C2" s="18"/>
      <c r="D2" s="16" t="s">
        <v>48</v>
      </c>
    </row>
    <row r="3" spans="1:4" x14ac:dyDescent="0.55000000000000004">
      <c r="A3" s="22">
        <v>0.59860000000000002</v>
      </c>
      <c r="B3" s="24">
        <f t="shared" ref="B3:B19" si="0">B2+$B$23</f>
        <v>-66.111111111111114</v>
      </c>
      <c r="C3" s="18"/>
      <c r="D3" s="16"/>
    </row>
    <row r="4" spans="1:4" x14ac:dyDescent="0.55000000000000004">
      <c r="A4" s="22">
        <v>0.69179999999999997</v>
      </c>
      <c r="B4" s="24">
        <f t="shared" si="0"/>
        <v>-62.222222222222229</v>
      </c>
      <c r="C4" s="18"/>
      <c r="D4" s="16"/>
    </row>
    <row r="5" spans="1:4" x14ac:dyDescent="0.55000000000000004">
      <c r="A5" s="22">
        <v>0.7883</v>
      </c>
      <c r="B5" s="24">
        <f t="shared" si="0"/>
        <v>-58.333333333333343</v>
      </c>
      <c r="C5" s="18">
        <f t="shared" ref="C5:C20" si="1">B5</f>
        <v>-58.333333333333343</v>
      </c>
      <c r="D5" s="25" t="s">
        <v>54</v>
      </c>
    </row>
    <row r="6" spans="1:4" x14ac:dyDescent="0.55000000000000004">
      <c r="A6" s="22">
        <v>0.88070000000000004</v>
      </c>
      <c r="B6" s="24">
        <f t="shared" si="0"/>
        <v>-54.444444444444457</v>
      </c>
      <c r="C6" s="18">
        <f t="shared" si="1"/>
        <v>-54.444444444444457</v>
      </c>
      <c r="D6" s="25"/>
    </row>
    <row r="7" spans="1:4" x14ac:dyDescent="0.55000000000000004">
      <c r="A7" s="22">
        <v>0.9788</v>
      </c>
      <c r="B7" s="24">
        <f t="shared" si="0"/>
        <v>-50.555555555555571</v>
      </c>
      <c r="C7" s="18">
        <f t="shared" si="1"/>
        <v>-50.555555555555571</v>
      </c>
      <c r="D7" s="25"/>
    </row>
    <row r="8" spans="1:4" x14ac:dyDescent="0.55000000000000004">
      <c r="A8" s="22">
        <v>1.0858000000000001</v>
      </c>
      <c r="B8" s="24">
        <f t="shared" si="0"/>
        <v>-46.666666666666686</v>
      </c>
      <c r="C8" s="18">
        <f t="shared" si="1"/>
        <v>-46.666666666666686</v>
      </c>
      <c r="D8" s="25"/>
    </row>
    <row r="9" spans="1:4" x14ac:dyDescent="0.55000000000000004">
      <c r="A9" s="22">
        <v>1.1860999999999999</v>
      </c>
      <c r="B9" s="24">
        <f t="shared" si="0"/>
        <v>-42.7777777777778</v>
      </c>
      <c r="C9" s="18">
        <f t="shared" si="1"/>
        <v>-42.7777777777778</v>
      </c>
      <c r="D9" s="25"/>
    </row>
    <row r="10" spans="1:4" x14ac:dyDescent="0.55000000000000004">
      <c r="A10" s="22">
        <v>1.2908999999999999</v>
      </c>
      <c r="B10" s="24">
        <f t="shared" si="0"/>
        <v>-38.888888888888914</v>
      </c>
      <c r="C10" s="18">
        <f t="shared" si="1"/>
        <v>-38.888888888888914</v>
      </c>
      <c r="D10" s="25"/>
    </row>
    <row r="11" spans="1:4" x14ac:dyDescent="0.55000000000000004">
      <c r="A11" s="22">
        <v>1.4019999999999999</v>
      </c>
      <c r="B11" s="24">
        <f t="shared" si="0"/>
        <v>-35.000000000000028</v>
      </c>
      <c r="C11" s="18">
        <f t="shared" si="1"/>
        <v>-35.000000000000028</v>
      </c>
      <c r="D11" s="25"/>
    </row>
    <row r="12" spans="1:4" x14ac:dyDescent="0.55000000000000004">
      <c r="A12" s="22">
        <v>1.5024999999999999</v>
      </c>
      <c r="B12" s="24">
        <f t="shared" si="0"/>
        <v>-31.111111111111139</v>
      </c>
      <c r="C12" s="18">
        <f t="shared" si="1"/>
        <v>-31.111111111111139</v>
      </c>
      <c r="D12" s="25"/>
    </row>
    <row r="13" spans="1:4" x14ac:dyDescent="0.55000000000000004">
      <c r="A13" s="22">
        <v>1.6092</v>
      </c>
      <c r="B13" s="24">
        <f t="shared" si="0"/>
        <v>-27.22222222222225</v>
      </c>
      <c r="C13" s="18">
        <f t="shared" si="1"/>
        <v>-27.22222222222225</v>
      </c>
      <c r="D13" s="25"/>
    </row>
    <row r="14" spans="1:4" x14ac:dyDescent="0.55000000000000004">
      <c r="A14" s="22">
        <v>1.7209000000000001</v>
      </c>
      <c r="B14" s="24">
        <f t="shared" si="0"/>
        <v>-23.333333333333361</v>
      </c>
      <c r="C14" s="18">
        <f t="shared" si="1"/>
        <v>-23.333333333333361</v>
      </c>
      <c r="D14" s="25"/>
    </row>
    <row r="15" spans="1:4" x14ac:dyDescent="0.55000000000000004">
      <c r="A15" s="22">
        <v>1.8239000000000001</v>
      </c>
      <c r="B15" s="24">
        <f t="shared" si="0"/>
        <v>-19.444444444444471</v>
      </c>
      <c r="C15" s="18">
        <f t="shared" si="1"/>
        <v>-19.444444444444471</v>
      </c>
      <c r="D15" s="25"/>
    </row>
    <row r="16" spans="1:4" x14ac:dyDescent="0.55000000000000004">
      <c r="A16" s="22">
        <v>1.9147000000000001</v>
      </c>
      <c r="B16" s="24">
        <f t="shared" si="0"/>
        <v>-15.555555555555582</v>
      </c>
      <c r="C16" s="18">
        <f t="shared" si="1"/>
        <v>-15.555555555555582</v>
      </c>
      <c r="D16" s="25"/>
    </row>
    <row r="17" spans="1:4" x14ac:dyDescent="0.55000000000000004">
      <c r="A17" s="22">
        <v>2.0152000000000001</v>
      </c>
      <c r="B17" s="24">
        <f t="shared" si="0"/>
        <v>-11.666666666666693</v>
      </c>
      <c r="C17" s="18">
        <f t="shared" si="1"/>
        <v>-11.666666666666693</v>
      </c>
      <c r="D17" s="25"/>
    </row>
    <row r="18" spans="1:4" x14ac:dyDescent="0.55000000000000004">
      <c r="A18" s="22">
        <v>2.1168</v>
      </c>
      <c r="B18" s="24">
        <f t="shared" si="0"/>
        <v>-7.7777777777778034</v>
      </c>
      <c r="C18" s="18">
        <f t="shared" si="1"/>
        <v>-7.7777777777778034</v>
      </c>
      <c r="D18" s="16"/>
    </row>
    <row r="19" spans="1:4" x14ac:dyDescent="0.55000000000000004">
      <c r="A19" s="22">
        <v>2.2168000000000001</v>
      </c>
      <c r="B19" s="24">
        <f t="shared" si="0"/>
        <v>-3.8888888888889146</v>
      </c>
      <c r="C19" s="18">
        <f t="shared" si="1"/>
        <v>-3.8888888888889146</v>
      </c>
      <c r="D19" s="16"/>
    </row>
    <row r="20" spans="1:4" x14ac:dyDescent="0.55000000000000004">
      <c r="A20" s="22">
        <v>2.3370000000000002</v>
      </c>
      <c r="B20" s="23">
        <v>0</v>
      </c>
      <c r="C20" s="18">
        <f t="shared" si="1"/>
        <v>0</v>
      </c>
      <c r="D20" s="16" t="s">
        <v>49</v>
      </c>
    </row>
    <row r="21" spans="1:4" x14ac:dyDescent="0.55000000000000004">
      <c r="A21" s="13"/>
      <c r="B21" s="13">
        <f>B20-B2</f>
        <v>70</v>
      </c>
      <c r="C21" s="19"/>
      <c r="D21" s="16" t="s">
        <v>52</v>
      </c>
    </row>
    <row r="22" spans="1:4" x14ac:dyDescent="0.55000000000000004">
      <c r="A22" s="13"/>
      <c r="B22" s="14">
        <v>18</v>
      </c>
      <c r="C22" s="21"/>
      <c r="D22" s="16" t="s">
        <v>50</v>
      </c>
    </row>
    <row r="23" spans="1:4" x14ac:dyDescent="0.55000000000000004">
      <c r="A23" s="13"/>
      <c r="B23" s="13">
        <f>B21/B22</f>
        <v>3.8888888888888888</v>
      </c>
      <c r="C23" s="19"/>
      <c r="D23" s="16" t="s">
        <v>51</v>
      </c>
    </row>
    <row r="24" spans="1:4" x14ac:dyDescent="0.55000000000000004">
      <c r="A24" s="15" t="s">
        <v>44</v>
      </c>
      <c r="B24" s="15" t="s">
        <v>45</v>
      </c>
      <c r="C24" s="20"/>
    </row>
    <row r="25" spans="1:4" x14ac:dyDescent="0.55000000000000004">
      <c r="A25" s="13">
        <v>37.603999999999999</v>
      </c>
      <c r="B25" s="13">
        <v>-87.616</v>
      </c>
      <c r="C25" s="19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Overview</vt:lpstr>
      <vt:lpstr>10 MHz</vt:lpstr>
      <vt:lpstr>109 MHz</vt:lpstr>
      <vt:lpstr>208 MHz</vt:lpstr>
      <vt:lpstr>307 MHz</vt:lpstr>
      <vt:lpstr>406 MHz</vt:lpstr>
      <vt:lpstr>505 MHz</vt:lpstr>
      <vt:lpstr>604 MHz</vt:lpstr>
      <vt:lpstr>703 MHz</vt:lpstr>
      <vt:lpstr> 802 MHz</vt:lpstr>
      <vt:lpstr>880 MHz</vt:lpstr>
      <vt:lpstr>941 MHz</vt:lpstr>
      <vt:lpstr>980 MHz</vt:lpstr>
      <vt:lpstr>1000 MHz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cp:lastPrinted>2022-06-14T09:42:55Z</cp:lastPrinted>
  <dcterms:created xsi:type="dcterms:W3CDTF">2022-06-14T09:24:50Z</dcterms:created>
  <dcterms:modified xsi:type="dcterms:W3CDTF">2022-06-20T12:06:57Z</dcterms:modified>
</cp:coreProperties>
</file>